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<sst xmlns="http://schemas.openxmlformats.org/spreadsheetml/2006/main" count="316" uniqueCount="255">
  <si>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</si>
  <si>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</si>
  <si>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</si>
  <si>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</si>
  <si>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</si>
  <si>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</si>
  <si>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</si>
  <si>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</si>
  <si>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</si>
  <si>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</si>
  <si>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</si>
  <si>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</si>
  <si>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</si>
  <si>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</si>
  <si>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</si>
  <si>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</si>
  <si>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</si>
  <si>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</si>
  <si>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</si>
  <si>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</si>
  <si>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</si>
  <si>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</si>
  <si>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</si>
  <si>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</si>
  <si>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</si>
  <si>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</si>
  <si>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</si>
  <si>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</si>
  <si>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</si>
  <si>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</si>
  <si>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</si>
  <si>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</si>
  <si>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</si>
  <si>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</si>
  <si>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</si>
  <si>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</si>
  <si>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</si>
  <si>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</si>
  <si>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</si>
  <si>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</si>
  <si>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</si>
  <si>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</si>
  <si>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</si>
  <si>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</si>
  <si>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</si>
  <si>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</si>
  <si>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</si>
  <si>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</si>
  <si>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</si>
  <si>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</si>
  <si>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</si>
  <si>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</si>
  <si>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</si>
  <si>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</si>
  <si>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</si>
  <si>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</si>
  <si>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</si>
  <si>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</si>
  <si>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</si>
  <si>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</si>
  <si>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</si>
  <si>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</si>
  <si>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</si>
  <si>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</si>
  <si>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</si>
  <si>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</si>
  <si>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</si>
  <si>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</si>
  <si>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</si>
  <si>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</si>
  <si>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</si>
  <si>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</si>
  <si>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</si>
  <si>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</si>
  <si>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</si>
  <si>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</si>
  <si>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</si>
  <si>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</si>
  <si>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</si>
  <si>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</si>
  <si>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</si>
  <si>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</si>
  <si>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</si>
  <si>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</si>
  <si>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</si>
  <si>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</si>
  <si>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</si>
  <si>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</si>
  <si>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</si>
  <si>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</si>
  <si>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</si>
  <si>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</si>
  <si>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</si>
  <si>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</si>
  <si>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</si>
  <si>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</si>
  <si>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</si>
  <si>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</si>
  <si>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</si>
  <si>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</si>
  <si>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</si>
  <si>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</si>
  <si>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</si>
  <si>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</si>
  <si>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</si>
  <si>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</si>
  <si>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</si>
  <si>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</si>
  <si>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</si>
  <si>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</si>
  <si>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</si>
  <si>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</si>
  <si>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</si>
  <si>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</si>
  <si>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</si>
  <si>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</si>
  <si>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</si>
  <si>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</si>
  <si>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</si>
  <si>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</si>
  <si>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</si>
  <si>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</si>
  <si>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</si>
  <si>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</si>
  <si>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</si>
  <si>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</si>
  <si>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</si>
  <si>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</si>
  <si>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</si>
  <si>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</si>
  <si>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</si>
  <si>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</si>
  <si>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</si>
  <si>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</si>
  <si>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</si>
  <si>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</si>
  <si>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</si>
  <si>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</si>
  <si>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</si>
  <si>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</si>
  <si>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</si>
  <si>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</si>
  <si>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</si>
  <si>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</si>
  <si>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</si>
  <si>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</si>
  <si>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</si>
  <si>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</si>
  <si>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</si>
  <si>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</si>
  <si>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</si>
  <si>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</si>
  <si>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</si>
  <si>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</si>
  <si>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</si>
  <si>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</si>
  <si>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</si>
  <si>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</si>
  <si>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</si>
  <si>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</si>
  <si>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</si>
  <si>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</si>
  <si>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</si>
  <si>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</si>
  <si>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</si>
  <si>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</si>
  <si>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</si>
  <si>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</si>
  <si>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</si>
  <si>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</si>
  <si>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</si>
  <si>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</si>
  <si>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</si>
  <si>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</si>
  <si>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</si>
  <si>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</si>
  <si>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</si>
  <si>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</si>
  <si>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</si>
  <si>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</si>
  <si>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</si>
  <si>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</si>
  <si>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</si>
  <si>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</si>
  <si>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</si>
  <si>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</si>
  <si>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</si>
  <si>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</si>
  <si>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</si>
  <si>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</si>
  <si>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</si>
  <si>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</si>
  <si>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</si>
  <si>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</si>
  <si>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</si>
  <si>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</si>
  <si>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</si>
  <si>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</si>
  <si>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</si>
  <si>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</si>
  <si>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</si>
  <si>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</si>
  <si>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</si>
  <si>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</si>
  <si>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</si>
  <si>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</si>
  <si>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</si>
  <si>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</si>
  <si>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</si>
  <si>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</si>
  <si>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</si>
  <si>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</si>
  <si>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</si>
  <si>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</si>
  <si>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</si>
  <si>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</si>
  <si>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</si>
  <si>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</si>
  <si>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</si>
  <si>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</si>
  <si>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</si>
  <si>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</si>
  <si>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</si>
  <si>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</si>
  <si>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</si>
  <si>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</si>
  <si>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</si>
  <si>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</si>
  <si>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</si>
  <si>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</si>
  <si>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</si>
  <si>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</si>
  <si>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</si>
  <si>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</si>
  <si>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</si>
  <si>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</si>
  <si>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</si>
  <si>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</si>
  <si>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</si>
  <si>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</si>
  <si>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</si>
  <si>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</si>
  <si>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</si>
  <si>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</si>
  <si>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А.П. Карнаух</t>
  </si>
  <si>
    <t>В.О. Григоренко</t>
  </si>
  <si>
    <t>2-16-70</t>
  </si>
  <si>
    <t>(04335)2-44-21</t>
  </si>
  <si>
    <t>inbox@tl.vn.court.gov.ua</t>
  </si>
  <si>
    <t>4 січня 2017 року</t>
  </si>
  <si>
    <t>2016 рік</t>
  </si>
  <si>
    <t>Тульчинський районний суд Вінницької області</t>
  </si>
  <si>
    <t xml:space="preserve">Місцезнаходження: </t>
  </si>
  <si>
    <t>23600. Вінницька область.м. Тульчин</t>
  </si>
  <si>
    <t>вул. Перемоги</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</si>
</sst>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58</v>
      </c>
      <c r="F10" s="157">
        <v>53</v>
      </c>
      <c r="G10" s="157">
        <v>57</v>
      </c>
      <c r="H10" s="157">
        <v>9</v>
      </c>
      <c r="I10" s="157"/>
      <c r="J10" s="157"/>
      <c r="K10" s="157">
        <v>48</v>
      </c>
      <c r="L10" s="157"/>
      <c r="M10" s="168">
        <v>1</v>
      </c>
      <c r="N10" s="163">
        <v>1</v>
      </c>
      <c r="O10" s="111">
        <f>E10-F10</f>
        <v>5</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56</v>
      </c>
      <c r="F15" s="157">
        <v>53</v>
      </c>
      <c r="G15" s="157">
        <v>55</v>
      </c>
      <c r="H15" s="157"/>
      <c r="I15" s="157">
        <v>5</v>
      </c>
      <c r="J15" s="157">
        <v>11</v>
      </c>
      <c r="K15" s="157">
        <v>39</v>
      </c>
      <c r="L15" s="157"/>
      <c r="M15" s="157">
        <v>1</v>
      </c>
      <c r="N15" s="157" t="s">
        <v>146</v>
      </c>
      <c r="O15" s="111">
        <f t="shared" si="0"/>
        <v>3</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56</v>
      </c>
      <c r="F21" s="157">
        <v>53</v>
      </c>
      <c r="G21" s="157">
        <v>55</v>
      </c>
      <c r="H21" s="157"/>
      <c r="I21" s="157">
        <v>5</v>
      </c>
      <c r="J21" s="157">
        <v>11</v>
      </c>
      <c r="K21" s="157">
        <v>39</v>
      </c>
      <c r="L21" s="157"/>
      <c r="M21" s="157">
        <v>1</v>
      </c>
      <c r="N21" s="157" t="s">
        <v>146</v>
      </c>
      <c r="O21" s="111">
        <f t="shared" si="0"/>
        <v>3</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114</v>
      </c>
      <c r="F23" s="157">
        <f>F10+F12+F15+F22</f>
        <v>106</v>
      </c>
      <c r="G23" s="157">
        <f>G10+G12+G15+G22</f>
        <v>112</v>
      </c>
      <c r="H23" s="157">
        <f>H10+H15</f>
        <v>9</v>
      </c>
      <c r="I23" s="157">
        <f>I10+I15</f>
        <v>5</v>
      </c>
      <c r="J23" s="157">
        <f>J10+J12+J15</f>
        <v>11</v>
      </c>
      <c r="K23" s="157">
        <f>K10+K12+K15</f>
        <v>87</v>
      </c>
      <c r="L23" s="157">
        <f>L10+L12+L15+L22</f>
        <v>0</v>
      </c>
      <c r="M23" s="157">
        <f>M10+M12+M15+M22</f>
        <v>2</v>
      </c>
      <c r="N23" s="157">
        <f>N10</f>
        <v>1</v>
      </c>
      <c r="O23" s="111">
        <f t="shared" si="0"/>
        <v>8</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59</v>
      </c>
      <c r="G31" s="167">
        <v>51</v>
      </c>
      <c r="H31" s="167">
        <v>54</v>
      </c>
      <c r="I31" s="167">
        <v>43</v>
      </c>
      <c r="J31" s="167">
        <v>34</v>
      </c>
      <c r="K31" s="167"/>
      <c r="L31" s="167">
        <v>6</v>
      </c>
      <c r="M31" s="167"/>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&amp;LCD731CD7&amp;CФорма № 2-А, Підрозділ: Тульчинський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5</v>
      </c>
      <c r="D9" s="163">
        <v>8</v>
      </c>
      <c r="E9" s="163">
        <v>13</v>
      </c>
      <c r="F9" s="163">
        <v>11</v>
      </c>
      <c r="G9" s="163">
        <v>6</v>
      </c>
      <c r="H9" s="163"/>
      <c r="I9" s="163"/>
      <c r="J9" s="163">
        <v>2</v>
      </c>
      <c r="K9" s="162"/>
      <c r="L9" s="163"/>
      <c r="M9" s="163">
        <v>275</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5</v>
      </c>
      <c r="D10" s="163">
        <v>8</v>
      </c>
      <c r="E10" s="163">
        <v>13</v>
      </c>
      <c r="F10" s="163">
        <v>11</v>
      </c>
      <c r="G10" s="163">
        <v>6</v>
      </c>
      <c r="H10" s="163"/>
      <c r="I10" s="163"/>
      <c r="J10" s="163">
        <v>2</v>
      </c>
      <c r="K10" s="162"/>
      <c r="L10" s="163"/>
      <c r="M10" s="163">
        <v>275</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10</v>
      </c>
      <c r="E12" s="163">
        <v>8</v>
      </c>
      <c r="F12" s="163">
        <v>8</v>
      </c>
      <c r="G12" s="163">
        <v>7</v>
      </c>
      <c r="H12" s="163"/>
      <c r="I12" s="163"/>
      <c r="J12" s="163"/>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10</v>
      </c>
      <c r="E24" s="163">
        <v>8</v>
      </c>
      <c r="F24" s="163">
        <v>8</v>
      </c>
      <c r="G24" s="163">
        <v>7</v>
      </c>
      <c r="H24" s="163"/>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7</v>
      </c>
      <c r="E25" s="163">
        <v>6</v>
      </c>
      <c r="F25" s="163">
        <v>6</v>
      </c>
      <c r="G25" s="163">
        <v>5</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2</v>
      </c>
      <c r="E26" s="163">
        <v>1</v>
      </c>
      <c r="F26" s="163">
        <v>1</v>
      </c>
      <c r="G26" s="163">
        <v>1</v>
      </c>
      <c r="H26" s="163"/>
      <c r="I26" s="163"/>
      <c r="J26" s="163"/>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v>1</v>
      </c>
      <c r="G43" s="163">
        <v>1</v>
      </c>
      <c r="H43" s="163">
        <v>1</v>
      </c>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c r="G45" s="163"/>
      <c r="H45" s="163">
        <v>1</v>
      </c>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c r="G46" s="163"/>
      <c r="H46" s="163">
        <v>1</v>
      </c>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30</v>
      </c>
      <c r="E88" s="163">
        <v>30</v>
      </c>
      <c r="F88" s="163">
        <v>23</v>
      </c>
      <c r="G88" s="163">
        <v>20</v>
      </c>
      <c r="H88" s="163">
        <v>4</v>
      </c>
      <c r="I88" s="163"/>
      <c r="J88" s="163">
        <v>3</v>
      </c>
      <c r="K88" s="162">
        <v>2</v>
      </c>
      <c r="L88" s="163">
        <v>2</v>
      </c>
      <c r="M88" s="163">
        <v>8595</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2</v>
      </c>
      <c r="E90" s="163">
        <v>2</v>
      </c>
      <c r="F90" s="163">
        <v>2</v>
      </c>
      <c r="G90" s="163">
        <v>1</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2</v>
      </c>
      <c r="E94" s="163">
        <v>2</v>
      </c>
      <c r="F94" s="163">
        <v>2</v>
      </c>
      <c r="G94" s="163">
        <v>1</v>
      </c>
      <c r="H94" s="163"/>
      <c r="I94" s="163"/>
      <c r="J94" s="163"/>
      <c r="K94" s="162"/>
      <c r="L94" s="163"/>
      <c r="M94" s="163"/>
      <c r="N94" s="164"/>
      <c r="O94" s="163"/>
      <c r="P94" s="60"/>
    </row>
    <row r="95" spans="1:16" s="4" customFormat="1" ht="25.5" customHeight="1">
      <c r="A95" s="44">
        <v>88</v>
      </c>
      <c r="B95" s="114" t="s">
        <v>68</v>
      </c>
      <c r="C95" s="164">
        <v>2</v>
      </c>
      <c r="D95" s="163">
        <v>26</v>
      </c>
      <c r="E95" s="163">
        <v>26</v>
      </c>
      <c r="F95" s="163">
        <v>19</v>
      </c>
      <c r="G95" s="163">
        <v>17</v>
      </c>
      <c r="H95" s="163">
        <v>4</v>
      </c>
      <c r="I95" s="163"/>
      <c r="J95" s="163">
        <v>3</v>
      </c>
      <c r="K95" s="162">
        <v>2</v>
      </c>
      <c r="L95" s="163">
        <v>2</v>
      </c>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v>4</v>
      </c>
      <c r="E97" s="163">
        <v>6</v>
      </c>
      <c r="F97" s="163">
        <v>4</v>
      </c>
      <c r="G97" s="163">
        <v>2</v>
      </c>
      <c r="H97" s="163"/>
      <c r="I97" s="163"/>
      <c r="J97" s="163">
        <v>2</v>
      </c>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c r="D99" s="163">
        <v>2</v>
      </c>
      <c r="E99" s="163">
        <v>1</v>
      </c>
      <c r="F99" s="163">
        <v>1</v>
      </c>
      <c r="G99" s="163">
        <v>1</v>
      </c>
      <c r="H99" s="163"/>
      <c r="I99" s="163"/>
      <c r="J99" s="163"/>
      <c r="K99" s="162">
        <v>1</v>
      </c>
      <c r="L99" s="163">
        <v>1</v>
      </c>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c r="G103" s="163"/>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c r="G108" s="163"/>
      <c r="H108" s="163"/>
      <c r="I108" s="163"/>
      <c r="J108" s="163">
        <v>1</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v>
      </c>
      <c r="D114" s="164">
        <f aca="true" t="shared" si="0" ref="D114:O114">SUM(D8,D9,D12,D29,D30,D43,D49,D52,D79,D88,D103,D109,D113)</f>
        <v>51</v>
      </c>
      <c r="E114" s="164">
        <f t="shared" si="0"/>
        <v>54</v>
      </c>
      <c r="F114" s="164">
        <f t="shared" si="0"/>
        <v>43</v>
      </c>
      <c r="G114" s="164">
        <f t="shared" si="0"/>
        <v>34</v>
      </c>
      <c r="H114" s="164">
        <f t="shared" si="0"/>
        <v>5</v>
      </c>
      <c r="I114" s="164">
        <f t="shared" si="0"/>
        <v>0</v>
      </c>
      <c r="J114" s="164">
        <f t="shared" si="0"/>
        <v>6</v>
      </c>
      <c r="K114" s="164">
        <f t="shared" si="0"/>
        <v>5</v>
      </c>
      <c r="L114" s="164">
        <f t="shared" si="0"/>
        <v>2</v>
      </c>
      <c r="M114" s="164">
        <f t="shared" si="0"/>
        <v>8870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&amp;LCD731CD7&amp;CФорма № 2-А, Підрозділ: Тульчинський районний суд Вінницької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&amp;LCD731CD7&amp;CФорма № 2-А, Підрозділ: Тульчинський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&amp;LCD731CD7&amp;CФорма № 2-А, Підрозділ: Тульчинський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&amp;LCD731CD7&amp;C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2017-02-07T08:29:47Z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2-А_00148_4.2016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62EDC330</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