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<sst xmlns="http://schemas.openxmlformats.org/spreadsheetml/2006/main" count="280" uniqueCount="211">
  <si>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</si>
  <si>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</si>
  <si>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</si>
  <si>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</si>
  <si>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</si>
  <si>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</si>
  <si>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</si>
  <si>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</si>
  <si>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</si>
  <si>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</si>
  <si>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</si>
  <si>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</si>
  <si>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</si>
  <si>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</si>
  <si>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</si>
  <si>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</si>
  <si>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</si>
  <si>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</si>
  <si>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</si>
  <si>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</si>
  <si>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</si>
  <si>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</si>
  <si>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</si>
  <si>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</si>
  <si>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</si>
  <si>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</si>
  <si>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</si>
  <si>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</si>
  <si>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</si>
  <si>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</si>
  <si>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</si>
  <si>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</si>
  <si>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</si>
  <si>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</si>
  <si>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</si>
  <si>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</si>
  <si>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</si>
  <si>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</si>
  <si>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</si>
  <si>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</si>
  <si>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</si>
  <si>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</si>
  <si>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</si>
  <si>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</si>
  <si>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</si>
  <si>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</si>
  <si>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</si>
  <si>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</si>
  <si>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</si>
  <si>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</si>
  <si>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</si>
  <si>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</si>
  <si>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</si>
  <si>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</si>
  <si>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</si>
  <si>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</si>
  <si>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</si>
  <si>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</si>
  <si>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</si>
  <si>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</si>
  <si>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</si>
  <si>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</si>
  <si>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</si>
  <si>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</si>
  <si>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</si>
  <si>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</si>
  <si>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</si>
  <si>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</si>
  <si>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</si>
  <si>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</si>
  <si>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</si>
  <si>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</si>
  <si>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</si>
  <si>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</si>
  <si>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</si>
  <si>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</si>
  <si>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</si>
  <si>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</si>
  <si>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</si>
  <si>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</si>
  <si>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</si>
  <si>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</si>
  <si>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</si>
  <si>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</si>
  <si>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</si>
  <si>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</si>
  <si>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</si>
  <si>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</si>
  <si>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</si>
  <si>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</si>
  <si>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</si>
  <si>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</si>
  <si>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</si>
  <si>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</si>
  <si>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</si>
  <si>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</si>
  <si>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</si>
  <si>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</si>
  <si>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</si>
  <si>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</si>
  <si>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</si>
  <si>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</si>
  <si>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</si>
  <si>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</si>
  <si>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</si>
  <si>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</si>
  <si>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</si>
  <si>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</si>
  <si>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</si>
  <si>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</si>
  <si>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</si>
  <si>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</si>
  <si>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</si>
  <si>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</si>
  <si>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</si>
  <si>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</si>
  <si>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</si>
  <si>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</si>
  <si>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</si>
  <si>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</si>
  <si>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</si>
  <si>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</si>
  <si>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</si>
  <si>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</si>
  <si>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</si>
  <si>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</si>
  <si>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</si>
  <si>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</si>
  <si>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</si>
  <si>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</si>
  <si>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</si>
  <si>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</si>
  <si>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</si>
  <si>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</si>
  <si>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</si>
  <si>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</si>
  <si>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</si>
  <si>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</si>
  <si>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</si>
  <si>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</si>
  <si>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</si>
  <si>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</si>
  <si>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</si>
  <si>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</si>
  <si>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</si>
  <si>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</si>
  <si>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</si>
  <si>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</si>
  <si>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</si>
  <si>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</si>
  <si>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</si>
  <si>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</si>
  <si>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</si>
  <si>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</si>
  <si>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</si>
  <si>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</si>
  <si>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</si>
  <si>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</si>
  <si>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</si>
  <si>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</si>
  <si>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</si>
  <si>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</si>
  <si>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</si>
  <si>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</si>
  <si>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</si>
  <si>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</si>
  <si>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</si>
  <si>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</si>
  <si>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</si>
  <si>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</si>
  <si>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</si>
  <si>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</si>
  <si>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</si>
  <si>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</si>
  <si>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</si>
  <si>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</si>
  <si>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</si>
  <si>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</si>
  <si>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</si>
  <si>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</si>
  <si>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</si>
  <si>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</si>
  <si>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</si>
  <si>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</si>
  <si>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</si>
  <si>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</si>
  <si>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</si>
  <si>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</si>
  <si>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</si>
  <si>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</si>
  <si>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</si>
  <si>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</si>
  <si>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</si>
  <si>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</si>
  <si>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</si>
  <si>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</si>
  <si>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</si>
  <si>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</si>
  <si>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</si>
  <si>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</si>
  <si>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</si>
  <si>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2019 рік</t>
  </si>
  <si>
    <t>Тульчинський районний суд Вінницької області</t>
  </si>
  <si>
    <t>23600.м. Тульчин.вул. Перемоги 16</t>
  </si>
  <si>
    <t>Доручення судів України / іноземних судів</t>
  </si>
  <si>
    <t xml:space="preserve">Розглянуто справ судом присяжних </t>
  </si>
  <si>
    <t>С.В. Ковганич</t>
  </si>
  <si>
    <t>Г.О. Підлубна</t>
  </si>
  <si>
    <t>(04335) 2-15-87</t>
  </si>
  <si>
    <t>inbox@tl.vn.court.gou.ua</t>
  </si>
  <si>
    <t>9 січня 2020 року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</si>
</sst>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&amp;L0732BF64&amp;C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147</v>
      </c>
      <c r="F6" s="90">
        <v>42</v>
      </c>
      <c r="G6" s="90">
        <v>2</v>
      </c>
      <c r="H6" s="90">
        <v>64</v>
      </c>
      <c r="I6" s="90" t="s">
        <v>172</v>
      </c>
      <c r="J6" s="90">
        <v>83</v>
      </c>
      <c r="K6" s="91">
        <v>50</v>
      </c>
      <c r="L6" s="101">
        <f>E6-F6</f>
        <v>105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941</v>
      </c>
      <c r="F7" s="90">
        <v>940</v>
      </c>
      <c r="G7" s="90">
        <v>1</v>
      </c>
      <c r="H7" s="90">
        <v>939</v>
      </c>
      <c r="I7" s="90">
        <v>865</v>
      </c>
      <c r="J7" s="90">
        <v>2</v>
      </c>
      <c r="K7" s="91"/>
      <c r="L7" s="101">
        <f>E7-F7</f>
        <v>1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>
        <v>2</v>
      </c>
      <c r="F8" s="90">
        <v>2</v>
      </c>
      <c r="G8" s="90"/>
      <c r="H8" s="90">
        <v>2</v>
      </c>
      <c r="I8" s="90">
        <v>2</v>
      </c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114</v>
      </c>
      <c r="F9" s="90">
        <v>106</v>
      </c>
      <c r="G9" s="90"/>
      <c r="H9" s="90">
        <v>106</v>
      </c>
      <c r="I9" s="90">
        <v>62</v>
      </c>
      <c r="J9" s="90">
        <v>8</v>
      </c>
      <c r="K9" s="91"/>
      <c r="L9" s="101">
        <f>E9-F9</f>
        <v>8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>
        <v>4</v>
      </c>
      <c r="F13" s="90"/>
      <c r="G13" s="90"/>
      <c r="H13" s="90"/>
      <c r="I13" s="90"/>
      <c r="J13" s="90">
        <v>4</v>
      </c>
      <c r="K13" s="91"/>
      <c r="L13" s="101">
        <f>E13-F13</f>
        <v>4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1208</v>
      </c>
      <c r="F15" s="104">
        <f>SUM(F6:F14)</f>
        <v>1090</v>
      </c>
      <c r="G15" s="104">
        <f>SUM(G6:G14)</f>
        <v>3</v>
      </c>
      <c r="H15" s="104">
        <f>SUM(H6:H14)</f>
        <v>1111</v>
      </c>
      <c r="I15" s="104">
        <f>SUM(I6:I14)</f>
        <v>929</v>
      </c>
      <c r="J15" s="104">
        <f>SUM(J6:J14)</f>
        <v>97</v>
      </c>
      <c r="K15" s="104">
        <f>SUM(K6:K14)</f>
        <v>50</v>
      </c>
      <c r="L15" s="101">
        <f>E15-F15</f>
        <v>118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16</v>
      </c>
      <c r="F16" s="92">
        <v>15</v>
      </c>
      <c r="G16" s="92"/>
      <c r="H16" s="92">
        <v>16</v>
      </c>
      <c r="I16" s="92">
        <v>15</v>
      </c>
      <c r="J16" s="92"/>
      <c r="K16" s="91"/>
      <c r="L16" s="101">
        <f>E16-F16</f>
        <v>1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24</v>
      </c>
      <c r="F17" s="92">
        <v>16</v>
      </c>
      <c r="G17" s="92">
        <v>1</v>
      </c>
      <c r="H17" s="92">
        <v>21</v>
      </c>
      <c r="I17" s="92">
        <v>13</v>
      </c>
      <c r="J17" s="92">
        <v>3</v>
      </c>
      <c r="K17" s="91"/>
      <c r="L17" s="101">
        <f>E17-F17</f>
        <v>8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328</v>
      </c>
      <c r="F19" s="91">
        <v>297</v>
      </c>
      <c r="G19" s="91"/>
      <c r="H19" s="91">
        <v>325</v>
      </c>
      <c r="I19" s="91">
        <v>303</v>
      </c>
      <c r="J19" s="91">
        <v>3</v>
      </c>
      <c r="K19" s="91"/>
      <c r="L19" s="101">
        <f>E19-F19</f>
        <v>31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353</v>
      </c>
      <c r="F24" s="91">
        <v>314</v>
      </c>
      <c r="G24" s="91">
        <v>1</v>
      </c>
      <c r="H24" s="91">
        <v>347</v>
      </c>
      <c r="I24" s="91">
        <v>316</v>
      </c>
      <c r="J24" s="91">
        <v>6</v>
      </c>
      <c r="K24" s="91"/>
      <c r="L24" s="101">
        <f>E24-F24</f>
        <v>39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109</v>
      </c>
      <c r="F25" s="91">
        <v>102</v>
      </c>
      <c r="G25" s="91"/>
      <c r="H25" s="91">
        <v>106</v>
      </c>
      <c r="I25" s="91">
        <v>83</v>
      </c>
      <c r="J25" s="91">
        <v>3</v>
      </c>
      <c r="K25" s="91"/>
      <c r="L25" s="101">
        <f>E25-F25</f>
        <v>7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3</v>
      </c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578</v>
      </c>
      <c r="F27" s="91">
        <v>538</v>
      </c>
      <c r="G27" s="91">
        <v>1</v>
      </c>
      <c r="H27" s="91">
        <v>545</v>
      </c>
      <c r="I27" s="91">
        <v>496</v>
      </c>
      <c r="J27" s="91">
        <v>33</v>
      </c>
      <c r="K27" s="91"/>
      <c r="L27" s="101">
        <f>E27-F27</f>
        <v>40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760</v>
      </c>
      <c r="F28" s="91">
        <v>507</v>
      </c>
      <c r="G28" s="91">
        <v>5</v>
      </c>
      <c r="H28" s="91">
        <v>450</v>
      </c>
      <c r="I28" s="91">
        <v>357</v>
      </c>
      <c r="J28" s="91">
        <v>310</v>
      </c>
      <c r="K28" s="91">
        <v>33</v>
      </c>
      <c r="L28" s="101">
        <f>E28-F28</f>
        <v>253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77</v>
      </c>
      <c r="F29" s="91">
        <v>74</v>
      </c>
      <c r="G29" s="91"/>
      <c r="H29" s="91">
        <v>76</v>
      </c>
      <c r="I29" s="91">
        <v>69</v>
      </c>
      <c r="J29" s="91">
        <v>1</v>
      </c>
      <c r="K29" s="91"/>
      <c r="L29" s="101">
        <f>E29-F29</f>
        <v>3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89</v>
      </c>
      <c r="F30" s="91">
        <v>69</v>
      </c>
      <c r="G30" s="91"/>
      <c r="H30" s="91">
        <v>62</v>
      </c>
      <c r="I30" s="91">
        <v>52</v>
      </c>
      <c r="J30" s="91">
        <v>27</v>
      </c>
      <c r="K30" s="91">
        <v>3</v>
      </c>
      <c r="L30" s="101">
        <f>E30-F30</f>
        <v>20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6</v>
      </c>
      <c r="F31" s="91">
        <v>6</v>
      </c>
      <c r="G31" s="91"/>
      <c r="H31" s="91">
        <v>4</v>
      </c>
      <c r="I31" s="91">
        <v>2</v>
      </c>
      <c r="J31" s="91">
        <v>2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2</v>
      </c>
      <c r="F32" s="91">
        <v>2</v>
      </c>
      <c r="G32" s="91"/>
      <c r="H32" s="91">
        <v>2</v>
      </c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6</v>
      </c>
      <c r="F35" s="91">
        <v>3</v>
      </c>
      <c r="G35" s="91"/>
      <c r="H35" s="91">
        <v>6</v>
      </c>
      <c r="I35" s="91"/>
      <c r="J35" s="91"/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56</v>
      </c>
      <c r="F36" s="91">
        <v>55</v>
      </c>
      <c r="G36" s="91">
        <v>1</v>
      </c>
      <c r="H36" s="91">
        <v>56</v>
      </c>
      <c r="I36" s="91">
        <v>47</v>
      </c>
      <c r="J36" s="91"/>
      <c r="K36" s="91"/>
      <c r="L36" s="101">
        <f>E36-F36</f>
        <v>1</v>
      </c>
    </row>
    <row r="37" spans="1:12" ht="39" customHeight="1">
      <c r="A37" s="167"/>
      <c r="B37" s="164" t="s">
        <v>144</v>
      </c>
      <c r="C37" s="165"/>
      <c r="D37" s="43">
        <v>32</v>
      </c>
      <c r="E37" s="91">
        <v>1</v>
      </c>
      <c r="F37" s="91">
        <v>1</v>
      </c>
      <c r="G37" s="91"/>
      <c r="H37" s="91">
        <v>1</v>
      </c>
      <c r="I37" s="91">
        <v>1</v>
      </c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>
        <v>1</v>
      </c>
      <c r="F38" s="91"/>
      <c r="G38" s="91"/>
      <c r="H38" s="91">
        <v>1</v>
      </c>
      <c r="I38" s="91">
        <v>1</v>
      </c>
      <c r="J38" s="91"/>
      <c r="K38" s="91"/>
      <c r="L38" s="101">
        <f>E38-F38</f>
        <v>1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1123</v>
      </c>
      <c r="F40" s="91">
        <v>835</v>
      </c>
      <c r="G40" s="91">
        <v>7</v>
      </c>
      <c r="H40" s="91">
        <v>747</v>
      </c>
      <c r="I40" s="91">
        <v>546</v>
      </c>
      <c r="J40" s="91">
        <v>376</v>
      </c>
      <c r="K40" s="91">
        <v>36</v>
      </c>
      <c r="L40" s="101">
        <f>E40-F40</f>
        <v>288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1187</v>
      </c>
      <c r="F41" s="91">
        <v>1141</v>
      </c>
      <c r="G41" s="91"/>
      <c r="H41" s="91">
        <v>1109</v>
      </c>
      <c r="I41" s="91" t="s">
        <v>172</v>
      </c>
      <c r="J41" s="91">
        <v>78</v>
      </c>
      <c r="K41" s="91"/>
      <c r="L41" s="101">
        <f>E41-F41</f>
        <v>46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4</v>
      </c>
      <c r="F43" s="91">
        <v>4</v>
      </c>
      <c r="G43" s="91"/>
      <c r="H43" s="91">
        <v>4</v>
      </c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1191</v>
      </c>
      <c r="F45" s="91">
        <f aca="true" t="shared" si="0" ref="F45:K45">F41+F43+F44</f>
        <v>1145</v>
      </c>
      <c r="G45" s="91">
        <f t="shared" si="0"/>
        <v>0</v>
      </c>
      <c r="H45" s="91">
        <f t="shared" si="0"/>
        <v>1113</v>
      </c>
      <c r="I45" s="91">
        <f>I43+I44</f>
        <v>0</v>
      </c>
      <c r="J45" s="91">
        <f t="shared" si="0"/>
        <v>78</v>
      </c>
      <c r="K45" s="91">
        <f t="shared" si="0"/>
        <v>0</v>
      </c>
      <c r="L45" s="101">
        <f>E45-F45</f>
        <v>46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3875</v>
      </c>
      <c r="F46" s="91">
        <f aca="true" t="shared" si="1" ref="F46:K46">F15+F24+F40+F45</f>
        <v>3384</v>
      </c>
      <c r="G46" s="91">
        <f t="shared" si="1"/>
        <v>11</v>
      </c>
      <c r="H46" s="91">
        <f t="shared" si="1"/>
        <v>3318</v>
      </c>
      <c r="I46" s="91">
        <f t="shared" si="1"/>
        <v>1791</v>
      </c>
      <c r="J46" s="91">
        <f t="shared" si="1"/>
        <v>557</v>
      </c>
      <c r="K46" s="91">
        <f t="shared" si="1"/>
        <v>86</v>
      </c>
      <c r="L46" s="101">
        <f>E46-F46</f>
        <v>491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&amp;L0732BF64&amp;CФорма № 1-мзс, Підрозділ: Тульчинський районний суд Вінницької області, 
Початок періоду: 01.01.2019, Кінець періоду: 31.12.2019&amp;R&amp;P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7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6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80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/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36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>
        <v>14</v>
      </c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>
        <v>1</v>
      </c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>
        <v>1</v>
      </c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10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58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5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6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>
        <v>12</v>
      </c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13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/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96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28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19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13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9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>
        <v>5</v>
      </c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>
        <v>1</v>
      </c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>
        <v>2</v>
      </c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>
        <v>1</v>
      </c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>
        <v>1</v>
      </c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201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60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59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54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18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>
        <v>8</v>
      </c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&amp;L0732BF64&amp;CФорма № 1-мзс, Підрозділ: Тульчинський районний суд Вінницької області, 
Початок періоду: 01.01.2019, Кінець періоду: 31.12.2019&amp;R&amp;P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64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48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6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>
        <v>1</v>
      </c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7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>
        <v>4</v>
      </c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4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3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144075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3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282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5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110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>
        <v>1</v>
      </c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>
        <v>7</v>
      </c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>
        <v>19</v>
      </c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353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27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168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765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358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179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20068177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3712742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>
        <v>17</v>
      </c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10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120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20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5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2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1049</v>
      </c>
      <c r="F55" s="96">
        <v>42</v>
      </c>
      <c r="G55" s="96">
        <v>16</v>
      </c>
      <c r="H55" s="96">
        <v>4</v>
      </c>
      <c r="I55" s="96"/>
    </row>
    <row r="56" spans="1:9" ht="13.5" customHeight="1">
      <c r="A56" s="272" t="s">
        <v>31</v>
      </c>
      <c r="B56" s="272"/>
      <c r="C56" s="272"/>
      <c r="D56" s="272"/>
      <c r="E56" s="96">
        <v>344</v>
      </c>
      <c r="F56" s="96">
        <v>2</v>
      </c>
      <c r="G56" s="96">
        <v>1</v>
      </c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338</v>
      </c>
      <c r="F57" s="96">
        <v>370</v>
      </c>
      <c r="G57" s="96">
        <v>34</v>
      </c>
      <c r="H57" s="96">
        <v>4</v>
      </c>
      <c r="I57" s="96">
        <v>1</v>
      </c>
    </row>
    <row r="58" spans="1:9" ht="13.5" customHeight="1">
      <c r="A58" s="203" t="s">
        <v>111</v>
      </c>
      <c r="B58" s="203"/>
      <c r="C58" s="203"/>
      <c r="D58" s="203"/>
      <c r="E58" s="96">
        <v>1110</v>
      </c>
      <c r="F58" s="96">
        <v>3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1188</v>
      </c>
      <c r="G62" s="118">
        <v>6992985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523</v>
      </c>
      <c r="G63" s="119">
        <v>5432294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665</v>
      </c>
      <c r="G64" s="119">
        <v>1560691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403</v>
      </c>
      <c r="G65" s="120">
        <v>181134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>
        <v>3</v>
      </c>
      <c r="G66" s="121">
        <v>11526</v>
      </c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&amp;L0732BF64&amp;CФорма № 1-мзс, Підрозділ: Тульчинський районний суд Вінницької області, 
Початок періоду: 01.01.2019, Кінець періоду: 31.12.2019&amp;R&amp;P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15.439856373429084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51.54639175257732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9.574468085106384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98.04964539007092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1659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1937.5</v>
      </c>
    </row>
    <row r="11" spans="1:4" ht="16.5" customHeight="1">
      <c r="A11" s="226" t="s">
        <v>63</v>
      </c>
      <c r="B11" s="228"/>
      <c r="C11" s="14">
        <v>9</v>
      </c>
      <c r="D11" s="94">
        <v>48</v>
      </c>
    </row>
    <row r="12" spans="1:4" ht="16.5" customHeight="1">
      <c r="A12" s="318" t="s">
        <v>106</v>
      </c>
      <c r="B12" s="318"/>
      <c r="C12" s="14">
        <v>10</v>
      </c>
      <c r="D12" s="94">
        <v>23</v>
      </c>
    </row>
    <row r="13" spans="1:4" ht="16.5" customHeight="1">
      <c r="A13" s="318" t="s">
        <v>31</v>
      </c>
      <c r="B13" s="318"/>
      <c r="C13" s="14">
        <v>11</v>
      </c>
      <c r="D13" s="94">
        <v>22</v>
      </c>
    </row>
    <row r="14" spans="1:4" ht="16.5" customHeight="1">
      <c r="A14" s="318" t="s">
        <v>107</v>
      </c>
      <c r="B14" s="318"/>
      <c r="C14" s="14">
        <v>12</v>
      </c>
      <c r="D14" s="94">
        <v>137</v>
      </c>
    </row>
    <row r="15" spans="1:4" ht="16.5" customHeight="1">
      <c r="A15" s="318" t="s">
        <v>111</v>
      </c>
      <c r="B15" s="318"/>
      <c r="C15" s="14">
        <v>13</v>
      </c>
      <c r="D15" s="94">
        <v>21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&amp;L0732BF64&amp;CФорма № 1-мзс, Підрозділ: Тульчинський районний суд Вінницької області, 
Початок періоду: 01.01.2019, Кінець періоду: 31.12.2019&amp;R&amp;P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2020-02-03T09:12:50Z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1-мзс_00148_4.2019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0732BF64</vt:lpwstr>
  </property>
  <property fmtid="{D5CDD505-2E9C-101B-9397-08002B2CF9AE}" pid="9" name="Підрозділ">
    <vt:lpwstr>Тульчинський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326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3.24.3.2353</vt:lpwstr>
  </property>
</Properties>
</file>