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19320" windowHeight="8280"/>
  </bookViews>
  <sheets>
    <sheet name="розділ 1" sheetId="3" r:id="rId1"/>
    <sheet name="розділ 2" sheetId="5" r:id="rId2"/>
    <sheet name="титульний" sheetId="6" r:id="rId3"/>
  </sheets>
  <definedNames>
    <definedName name="_xlnm.Print_Titles" localSheetId="0">'розділ 1'!$A:$B,'розділ 1'!$3:$8</definedName>
  </definedNames>
  <calcPr calcId="124519" fullCalcOnLoad="1"/>
</workbook>
</file>

<file path=xl/calcChain.xml><?xml version="1.0" encoding="utf-8"?>
<calcChain xmlns="http://schemas.openxmlformats.org/spreadsheetml/2006/main">
  <c r="Q52" i="3"/>
  <c r="R52"/>
  <c r="S52"/>
  <c r="T52"/>
  <c r="N52"/>
  <c r="M52"/>
  <c r="N44"/>
  <c r="M44"/>
  <c r="N28"/>
  <c r="M28"/>
  <c r="N16"/>
  <c r="N9"/>
  <c r="M16"/>
  <c r="M9"/>
  <c r="M59"/>
  <c r="P29"/>
  <c r="O29"/>
  <c r="T28"/>
  <c r="S28"/>
  <c r="R28"/>
  <c r="Q28"/>
  <c r="L28"/>
  <c r="K28"/>
  <c r="J28"/>
  <c r="I28"/>
  <c r="H28"/>
  <c r="G28"/>
  <c r="F28"/>
  <c r="E28"/>
  <c r="D28"/>
  <c r="C28"/>
  <c r="P58"/>
  <c r="O58"/>
  <c r="H52"/>
  <c r="G52"/>
  <c r="G59"/>
  <c r="H44"/>
  <c r="G44"/>
  <c r="H16"/>
  <c r="H9"/>
  <c r="G16"/>
  <c r="G9"/>
  <c r="P18"/>
  <c r="O18"/>
  <c r="P12"/>
  <c r="O12"/>
  <c r="P11"/>
  <c r="O11"/>
  <c r="P46"/>
  <c r="O46"/>
  <c r="E5" i="5"/>
  <c r="F5"/>
  <c r="P57" i="3"/>
  <c r="O57"/>
  <c r="P56"/>
  <c r="O56"/>
  <c r="P55"/>
  <c r="O55"/>
  <c r="P54"/>
  <c r="O54"/>
  <c r="P53"/>
  <c r="P52"/>
  <c r="O53"/>
  <c r="O52"/>
  <c r="L52"/>
  <c r="K52"/>
  <c r="J52"/>
  <c r="I52"/>
  <c r="F52"/>
  <c r="E52"/>
  <c r="D52"/>
  <c r="C52"/>
  <c r="P51"/>
  <c r="O51"/>
  <c r="P50"/>
  <c r="O50"/>
  <c r="P49"/>
  <c r="O49"/>
  <c r="P48"/>
  <c r="O48"/>
  <c r="P47"/>
  <c r="O47"/>
  <c r="P45"/>
  <c r="O45"/>
  <c r="O44"/>
  <c r="T44"/>
  <c r="S44"/>
  <c r="R44"/>
  <c r="Q44"/>
  <c r="L44"/>
  <c r="K44"/>
  <c r="J44"/>
  <c r="I44"/>
  <c r="F44"/>
  <c r="E44"/>
  <c r="D44"/>
  <c r="C44"/>
  <c r="P43"/>
  <c r="O43"/>
  <c r="P42"/>
  <c r="O42"/>
  <c r="P41"/>
  <c r="O41"/>
  <c r="P40"/>
  <c r="O40"/>
  <c r="P39"/>
  <c r="O39"/>
  <c r="P38"/>
  <c r="O38"/>
  <c r="P37"/>
  <c r="O37"/>
  <c r="P36"/>
  <c r="O36"/>
  <c r="P35"/>
  <c r="O35"/>
  <c r="P34"/>
  <c r="O34"/>
  <c r="P33"/>
  <c r="O33"/>
  <c r="P32"/>
  <c r="O32"/>
  <c r="P31"/>
  <c r="O31"/>
  <c r="P30"/>
  <c r="O30"/>
  <c r="P27"/>
  <c r="O27"/>
  <c r="P26"/>
  <c r="O26"/>
  <c r="P25"/>
  <c r="O25"/>
  <c r="P24"/>
  <c r="O24"/>
  <c r="P23"/>
  <c r="O23"/>
  <c r="P22"/>
  <c r="O22"/>
  <c r="P21"/>
  <c r="O21"/>
  <c r="P20"/>
  <c r="O20"/>
  <c r="P19"/>
  <c r="O19"/>
  <c r="P17"/>
  <c r="O17"/>
  <c r="T16"/>
  <c r="T9"/>
  <c r="T59"/>
  <c r="S16"/>
  <c r="S9"/>
  <c r="S59"/>
  <c r="R16"/>
  <c r="Q16"/>
  <c r="Q9"/>
  <c r="L16"/>
  <c r="L9"/>
  <c r="L59"/>
  <c r="K16"/>
  <c r="K9"/>
  <c r="J16"/>
  <c r="J9"/>
  <c r="J59"/>
  <c r="I16"/>
  <c r="I9"/>
  <c r="F16"/>
  <c r="F9"/>
  <c r="F59"/>
  <c r="E16"/>
  <c r="E9"/>
  <c r="E59"/>
  <c r="D16"/>
  <c r="D9"/>
  <c r="D59"/>
  <c r="C16"/>
  <c r="C9"/>
  <c r="P15"/>
  <c r="O15"/>
  <c r="P14"/>
  <c r="O14"/>
  <c r="P13"/>
  <c r="O13"/>
  <c r="P10"/>
  <c r="O10"/>
  <c r="R9"/>
  <c r="O16"/>
  <c r="P44"/>
  <c r="K59"/>
  <c r="R59"/>
  <c r="Q59"/>
  <c r="C59"/>
  <c r="I59"/>
  <c r="O28"/>
  <c r="P28"/>
  <c r="N59"/>
  <c r="H59"/>
  <c r="P16"/>
  <c r="O9"/>
  <c r="P9"/>
  <c r="O59"/>
  <c r="P59"/>
</calcChain>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<sst xmlns="http://schemas.openxmlformats.org/spreadsheetml/2006/main" count="171" uniqueCount="143">
  <si>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</si>
  <si>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</si>
  <si>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</si>
  <si>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</si>
  <si>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</si>
  <si>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</si>
  <si>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</si>
  <si>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</si>
  <si>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</si>
  <si>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</si>
  <si>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</si>
  <si>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</si>
  <si>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</si>
  <si>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</si>
  <si>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</si>
  <si>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</si>
  <si>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</si>
  <si>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</si>
  <si>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</si>
  <si>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</si>
  <si>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</si>
  <si>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</si>
  <si>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</si>
  <si>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</si>
  <si>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</si>
  <si>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</si>
  <si>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</si>
  <si>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</si>
  <si>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</si>
  <si>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</si>
  <si>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</si>
  <si>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</si>
  <si>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</si>
  <si>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</si>
  <si>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</si>
  <si>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</si>
  <si>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</si>
  <si>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</si>
  <si>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</si>
  <si>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</si>
  <si>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</si>
  <si>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</si>
  <si>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</si>
  <si>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</si>
  <si>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</si>
  <si>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</si>
  <si>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</si>
  <si>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</si>
  <si>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</si>
  <si>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</si>
  <si>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</si>
  <si>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</si>
  <si>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</si>
  <si>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</si>
  <si>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</si>
  <si>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</si>
  <si>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</si>
  <si>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</si>
  <si>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</si>
  <si>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</si>
  <si>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</si>
  <si>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</si>
  <si>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</si>
  <si>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</si>
  <si>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</si>
  <si>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</si>
  <si>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</si>
  <si>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</si>
  <si>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</si>
  <si>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</si>
  <si>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</si>
  <si>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</si>
  <si>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</si>
  <si>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</si>
  <si>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</si>
  <si>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</si>
  <si>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</si>
  <si>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</si>
  <si>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</si>
  <si>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</si>
  <si>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</si>
  <si>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</si>
  <si>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</si>
  <si>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</si>
  <si>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</si>
  <si>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</si>
  <si>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</si>
  <si>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</si>
  <si>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</si>
  <si>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</si>
  <si>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</si>
  <si>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</si>
  <si>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</si>
  <si>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</si>
  <si>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</si>
  <si>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</si>
  <si>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</si>
  <si>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</si>
  <si>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</si>
  <si>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</si>
  <si>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</si>
  <si>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</si>
  <si>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</si>
  <si>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</si>
  <si>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</si>
  <si>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</si>
  <si>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</si>
  <si>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</si>
  <si>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</si>
  <si>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</si>
  <si>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</si>
  <si>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</si>
  <si>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</si>
  <si>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</si>
  <si>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</si>
  <si>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</si>
  <si>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</si>
  <si>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</si>
  <si>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charset val="204"/>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</si>
  <si>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</si>
  <si>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</si>
  <si>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</si>
  <si>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</si>
  <si>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</si>
  <si>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</si>
  <si>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</si>
  <si>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</si>
  <si>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</si>
  <si>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charset val="204"/>
      </rPr>
      <t>*)</t>
    </r>
    <r>
      <rPr>
        <b/>
        <sz val="11"/>
        <rFont val="Times New Roman"/>
        <family val="1"/>
        <charset val="204"/>
      </rPr>
      <t xml:space="preserve">, усього </t>
    </r>
    <r>
      <rPr>
        <i/>
        <sz val="11"/>
        <rFont val="Times New Roman"/>
        <family val="1"/>
        <charset val="204"/>
      </rPr>
      <t>(сума рядків 2-8, 11-19)</t>
    </r>
    <r>
      <rPr>
        <b/>
        <sz val="11"/>
        <rFont val="Times New Roman"/>
        <family val="1"/>
        <charset val="204"/>
      </rPr>
      <t>:</t>
    </r>
  </si>
  <si>
    <r>
      <t xml:space="preserve">За подання до господарського суду, усього </t>
    </r>
    <r>
      <rPr>
        <i/>
        <sz val="11"/>
        <rFont val="Times New Roman"/>
        <family val="1"/>
        <charset val="204"/>
      </rPr>
      <t>(сума рядків 21-35)</t>
    </r>
    <r>
      <rPr>
        <b/>
        <sz val="11"/>
        <rFont val="Times New Roman"/>
        <family val="1"/>
        <charset val="204"/>
      </rPr>
      <t>:</t>
    </r>
  </si>
  <si>
    <r>
      <t>За подання до адміністративного суду</t>
    </r>
    <r>
      <rPr>
        <b/>
        <vertAlign val="superscript"/>
        <sz val="11"/>
        <rFont val="Times New Roman"/>
        <family val="1"/>
        <charset val="204"/>
      </rPr>
      <t>**)</t>
    </r>
    <r>
      <rPr>
        <b/>
        <sz val="11"/>
        <rFont val="Times New Roman"/>
        <family val="1"/>
        <charset val="204"/>
      </rPr>
      <t xml:space="preserve">, усього </t>
    </r>
    <r>
      <rPr>
        <i/>
        <sz val="11"/>
        <rFont val="Times New Roman"/>
        <family val="1"/>
        <charset val="204"/>
      </rPr>
      <t>(сума рядків 37-43)</t>
    </r>
    <r>
      <rPr>
        <b/>
        <sz val="11"/>
        <rFont val="Times New Roman"/>
        <family val="1"/>
        <charset val="204"/>
      </rPr>
      <t>:</t>
    </r>
  </si>
  <si>
    <r>
      <t>За видачу судами документів</t>
    </r>
    <r>
      <rPr>
        <b/>
        <vertAlign val="superscript"/>
        <sz val="11"/>
        <rFont val="Times New Roman"/>
        <family val="1"/>
        <charset val="204"/>
      </rPr>
      <t>***)</t>
    </r>
    <r>
      <rPr>
        <b/>
        <sz val="11"/>
        <rFont val="Times New Roman"/>
        <family val="1"/>
        <charset val="204"/>
      </rPr>
      <t xml:space="preserve">, усього </t>
    </r>
    <r>
      <rPr>
        <i/>
        <sz val="11"/>
        <rFont val="Times New Roman"/>
        <family val="1"/>
        <charset val="204"/>
      </rPr>
      <t>(сума рядків 45-49)</t>
    </r>
    <r>
      <rPr>
        <b/>
        <sz val="11"/>
        <rFont val="Times New Roman"/>
        <family val="1"/>
        <charset val="204"/>
      </rPr>
      <t>:</t>
    </r>
  </si>
  <si>
    <t xml:space="preserve">(ПІБ)    </t>
  </si>
  <si>
    <t>Телефон:</t>
  </si>
  <si>
    <t>Факс:</t>
  </si>
  <si>
    <t>Адреса електронної пошти:</t>
  </si>
  <si>
    <t>А.П. Карнаух</t>
  </si>
  <si>
    <t>В.О. Григоренко</t>
  </si>
  <si>
    <t>14 липня 2015 року</t>
  </si>
  <si>
    <t>перше півріччя 2015 року</t>
  </si>
  <si>
    <t>Тульчинський районний суд Вінницької області</t>
  </si>
  <si>
    <t>23600, Вінницька область</t>
  </si>
  <si>
    <t>м. Тульчин, вул. Перемоги</t>
  </si>
</sst>
</file>

<file path=xl/styles.xml><?xml version="1.0" encoding="utf-8"?>
<styleSheet xmlns="http://schemas.openxmlformats.org/spreadsheetml/2006/main">
  <numFmts count="1">
    <numFmt numFmtId="211" formatCode="_(* #,##0.00_);_(* \(#,##0.00\);_(* &quot;-&quot;??_);_(@_)"/>
  </numFmts>
  <fonts count="26">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b/>
      <i/>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vertAlign val="superscript"/>
      <sz val="11"/>
      <name val="Times New Roman"/>
      <family val="1"/>
      <charset val="204"/>
    </font>
    <font>
      <b/>
      <sz val="9"/>
      <name val="Times New Roman"/>
      <family val="1"/>
      <charset val="204"/>
    </font>
    <font>
      <i/>
      <sz val="11"/>
      <name val="Times New Roman"/>
      <family val="1"/>
      <charset val="204"/>
    </font>
    <font>
      <sz val="12"/>
      <name val="Times New Roman"/>
      <family val="1"/>
      <charset val="204"/>
    </font>
    <font>
      <b/>
      <sz val="11"/>
      <color theme="1"/>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211" fontId="1" fillId="0" borderId="0" applyFont="0" applyFill="0" applyBorder="0" applyAlignment="0" applyProtection="0"/>
  </cellStyleXfs>
  <cellXfs count="177">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4" fillId="0" borderId="1" xfId="0" applyFont="1" applyBorder="1" applyAlignment="1">
      <alignment horizontal="center" vertical="center" wrapText="1"/>
    </xf>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2" fillId="0" borderId="2" xfId="1" applyNumberFormat="1" applyFont="1" applyFill="1" applyBorder="1" applyAlignment="1" applyProtection="1">
      <alignment horizontal="center"/>
    </xf>
    <xf numFmtId="0" fontId="12"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3" xfId="1" applyNumberFormat="1" applyFont="1" applyFill="1" applyBorder="1" applyAlignment="1" applyProtection="1"/>
    <xf numFmtId="0" fontId="2" fillId="0" borderId="4" xfId="1" applyNumberFormat="1" applyFont="1" applyFill="1" applyBorder="1" applyAlignment="1" applyProtection="1"/>
    <xf numFmtId="0" fontId="9" fillId="0" borderId="1"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3"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4"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2" xfId="1" applyNumberFormat="1" applyFont="1" applyFill="1" applyBorder="1" applyAlignment="1" applyProtection="1"/>
    <xf numFmtId="0" fontId="9" fillId="0" borderId="9" xfId="1" applyNumberFormat="1" applyFont="1" applyFill="1" applyBorder="1" applyAlignment="1" applyProtection="1"/>
    <xf numFmtId="0" fontId="9" fillId="0" borderId="2"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3" fillId="0" borderId="9" xfId="1" applyNumberFormat="1" applyFont="1" applyFill="1" applyBorder="1" applyAlignment="1" applyProtection="1"/>
    <xf numFmtId="0" fontId="13" fillId="0" borderId="2" xfId="1" applyNumberFormat="1" applyFont="1" applyFill="1" applyBorder="1" applyAlignment="1" applyProtection="1"/>
    <xf numFmtId="0" fontId="2" fillId="0" borderId="5" xfId="1" applyFont="1" applyBorder="1"/>
    <xf numFmtId="0" fontId="2" fillId="0" borderId="0" xfId="1" applyFont="1" applyBorder="1"/>
    <xf numFmtId="0" fontId="2" fillId="0" borderId="4" xfId="1" applyFont="1" applyBorder="1"/>
    <xf numFmtId="0" fontId="6" fillId="0" borderId="0" xfId="0" applyFont="1" applyAlignment="1"/>
    <xf numFmtId="0" fontId="15" fillId="0" borderId="0" xfId="0" applyFont="1" applyBorder="1" applyAlignment="1">
      <alignment horizontal="center" wrapText="1"/>
    </xf>
    <xf numFmtId="0" fontId="16" fillId="0" borderId="0" xfId="0" applyFont="1" applyBorder="1" applyAlignment="1">
      <alignment horizontal="center" vertical="top"/>
    </xf>
    <xf numFmtId="49" fontId="16" fillId="0" borderId="0" xfId="0" applyNumberFormat="1" applyFont="1" applyBorder="1" applyAlignment="1">
      <alignment horizontal="center" vertical="top"/>
    </xf>
    <xf numFmtId="0" fontId="7" fillId="0" borderId="0" xfId="0" applyFont="1" applyBorder="1" applyAlignment="1">
      <alignment horizontal="center"/>
    </xf>
    <xf numFmtId="0" fontId="17"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49" fontId="0" fillId="0" borderId="0" xfId="0" applyNumberFormat="1" applyAlignment="1"/>
    <xf numFmtId="0" fontId="5" fillId="0" borderId="0" xfId="0" applyFont="1" applyBorder="1" applyAlignment="1"/>
    <xf numFmtId="0" fontId="17" fillId="0" borderId="0" xfId="0" applyFont="1" applyAlignment="1"/>
    <xf numFmtId="49" fontId="5" fillId="0" borderId="0" xfId="0" applyNumberFormat="1" applyFont="1" applyAlignment="1">
      <alignment horizontal="left"/>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15"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xf numFmtId="0" fontId="0" fillId="0" borderId="0" xfId="0" applyBorder="1"/>
    <xf numFmtId="49" fontId="5" fillId="0" borderId="0" xfId="0" applyNumberFormat="1" applyFont="1" applyBorder="1" applyAlignment="1"/>
    <xf numFmtId="49" fontId="5" fillId="0" borderId="0" xfId="0" applyNumberFormat="1" applyFont="1" applyBorder="1" applyAlignment="1">
      <alignment horizontal="left"/>
    </xf>
    <xf numFmtId="0" fontId="0" fillId="0" borderId="0" xfId="0" applyBorder="1" applyAlignment="1">
      <alignment horizontal="left"/>
    </xf>
    <xf numFmtId="0" fontId="5" fillId="0" borderId="0" xfId="0" applyFont="1" applyBorder="1"/>
    <xf numFmtId="0" fontId="0" fillId="0" borderId="0" xfId="0" applyFont="1" applyBorder="1"/>
    <xf numFmtId="0" fontId="0" fillId="0" borderId="0" xfId="0" applyBorder="1" applyAlignment="1">
      <alignment wrapText="1"/>
    </xf>
    <xf numFmtId="0" fontId="4" fillId="0" borderId="0" xfId="0" applyFont="1" applyBorder="1" applyAlignment="1">
      <alignment wrapText="1"/>
    </xf>
    <xf numFmtId="0" fontId="4" fillId="0" borderId="0" xfId="0" applyFont="1" applyBorder="1" applyAlignment="1">
      <alignment horizontal="righ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7" fillId="0" borderId="1" xfId="0" applyFont="1" applyBorder="1" applyAlignment="1">
      <alignment horizontal="center" vertical="center"/>
    </xf>
    <xf numFmtId="1" fontId="19"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1" fontId="7" fillId="0" borderId="1" xfId="2" applyNumberFormat="1" applyFont="1" applyBorder="1" applyAlignment="1">
      <alignment horizontal="center" vertical="center" wrapText="1"/>
    </xf>
    <xf numFmtId="0" fontId="6" fillId="0" borderId="0" xfId="0" applyFont="1" applyFill="1" applyAlignment="1"/>
    <xf numFmtId="0" fontId="3" fillId="0" borderId="0" xfId="0" applyFont="1" applyFill="1"/>
    <xf numFmtId="0" fontId="4" fillId="0" borderId="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4" fillId="0" borderId="13" xfId="0" applyFont="1" applyFill="1" applyBorder="1" applyAlignment="1">
      <alignment vertical="center" wrapText="1"/>
    </xf>
    <xf numFmtId="0" fontId="3" fillId="0" borderId="1" xfId="0" applyFont="1" applyFill="1" applyBorder="1" applyAlignment="1">
      <alignment horizontal="center" vertical="center" wrapText="1"/>
    </xf>
    <xf numFmtId="0" fontId="6" fillId="0" borderId="13" xfId="0" applyFont="1" applyFill="1" applyBorder="1" applyAlignment="1">
      <alignment horizontal="left" vertical="center"/>
    </xf>
    <xf numFmtId="0" fontId="19" fillId="0" borderId="0" xfId="0" applyFont="1" applyFill="1"/>
    <xf numFmtId="0" fontId="3" fillId="0" borderId="0" xfId="0" applyFont="1" applyFill="1" applyBorder="1"/>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22" fillId="0" borderId="1" xfId="0" applyNumberFormat="1" applyFont="1" applyFill="1" applyBorder="1" applyAlignment="1" applyProtection="1">
      <alignment vertical="center" wrapText="1"/>
    </xf>
    <xf numFmtId="0" fontId="23" fillId="0" borderId="0" xfId="0" applyNumberFormat="1" applyFont="1" applyFill="1" applyBorder="1" applyAlignment="1" applyProtection="1"/>
    <xf numFmtId="1" fontId="6" fillId="0" borderId="0" xfId="0" applyNumberFormat="1" applyFont="1" applyFill="1" applyAlignment="1"/>
    <xf numFmtId="1" fontId="19" fillId="0" borderId="1" xfId="0" applyNumberFormat="1" applyFont="1" applyFill="1" applyBorder="1" applyAlignment="1">
      <alignment horizontal="center" vertical="center"/>
    </xf>
    <xf numFmtId="1" fontId="3" fillId="0" borderId="0" xfId="0" applyNumberFormat="1" applyFont="1" applyFill="1" applyBorder="1"/>
    <xf numFmtId="1" fontId="3" fillId="0" borderId="0" xfId="0" applyNumberFormat="1" applyFont="1" applyFill="1"/>
    <xf numFmtId="0" fontId="24" fillId="0" borderId="1" xfId="0" applyNumberFormat="1" applyFont="1" applyFill="1" applyBorder="1" applyAlignment="1" applyProtection="1">
      <alignment horizontal="center" vertical="center" wrapText="1"/>
    </xf>
    <xf numFmtId="0" fontId="7" fillId="0" borderId="13" xfId="0" applyFont="1" applyFill="1" applyBorder="1" applyAlignment="1">
      <alignment vertical="center" wrapText="1"/>
    </xf>
    <xf numFmtId="0" fontId="20" fillId="0" borderId="13" xfId="0" applyFont="1" applyFill="1" applyBorder="1" applyAlignment="1">
      <alignment horizontal="left" vertical="center" wrapText="1" indent="1"/>
    </xf>
    <xf numFmtId="0" fontId="21" fillId="0" borderId="0" xfId="0" applyFont="1" applyBorder="1" applyAlignment="1">
      <alignment horizontal="right" wrapText="1"/>
    </xf>
    <xf numFmtId="0" fontId="0" fillId="0" borderId="3" xfId="0" applyBorder="1" applyAlignment="1">
      <alignment horizontal="center" vertical="center" wrapText="1"/>
    </xf>
    <xf numFmtId="49" fontId="6"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horizontal="center" vertical="top"/>
    </xf>
    <xf numFmtId="0" fontId="5" fillId="0" borderId="0" xfId="0" applyFont="1" applyBorder="1" applyAlignment="1">
      <alignment horizontal="center" vertical="center"/>
    </xf>
    <xf numFmtId="49" fontId="7" fillId="0" borderId="0" xfId="0" applyNumberFormat="1" applyFont="1" applyBorder="1" applyAlignment="1">
      <alignment wrapText="1"/>
    </xf>
    <xf numFmtId="49" fontId="5" fillId="0" borderId="0" xfId="0" applyNumberFormat="1"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xf numFmtId="0" fontId="6" fillId="0" borderId="0" xfId="0" applyFont="1" applyBorder="1" applyAlignment="1">
      <alignment horizontal="right" wrapText="1"/>
    </xf>
    <xf numFmtId="49" fontId="6" fillId="0" borderId="3" xfId="0" applyNumberFormat="1" applyFont="1" applyBorder="1" applyAlignment="1">
      <alignment wrapText="1"/>
    </xf>
    <xf numFmtId="49" fontId="4" fillId="0" borderId="3" xfId="0" applyNumberFormat="1" applyFont="1" applyBorder="1" applyAlignment="1">
      <alignment wrapText="1"/>
    </xf>
    <xf numFmtId="49" fontId="7" fillId="0" borderId="3" xfId="0" applyNumberFormat="1" applyFont="1" applyBorder="1" applyAlignment="1">
      <alignment horizontal="left" vertical="center" wrapText="1"/>
    </xf>
    <xf numFmtId="0" fontId="7" fillId="0" borderId="0" xfId="0" applyFont="1" applyBorder="1" applyAlignment="1">
      <alignment vertical="center" wrapText="1"/>
    </xf>
    <xf numFmtId="0" fontId="12" fillId="0" borderId="2" xfId="0" applyFont="1" applyBorder="1" applyAlignment="1">
      <alignment horizontal="center" vertical="top"/>
    </xf>
    <xf numFmtId="49" fontId="16" fillId="0" borderId="3" xfId="0" applyNumberFormat="1" applyFont="1" applyBorder="1" applyAlignment="1">
      <alignment horizontal="center" vertical="top"/>
    </xf>
    <xf numFmtId="3" fontId="19"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 fontId="24" fillId="0" borderId="1"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24" fillId="0" borderId="6"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horizontal="center" vertical="center" wrapText="1"/>
    </xf>
    <xf numFmtId="0" fontId="8" fillId="0" borderId="0" xfId="0" applyFont="1" applyFill="1" applyAlignment="1">
      <alignment horizontal="left"/>
    </xf>
    <xf numFmtId="0" fontId="4"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25" fillId="0" borderId="1" xfId="0" applyNumberFormat="1" applyFont="1" applyFill="1" applyBorder="1" applyAlignment="1" applyProtection="1">
      <alignment horizontal="center" vertical="center"/>
    </xf>
    <xf numFmtId="1" fontId="25" fillId="0" borderId="1" xfId="0" applyNumberFormat="1" applyFont="1" applyFill="1" applyBorder="1" applyAlignment="1" applyProtection="1">
      <alignment horizontal="center" vertical="center" wrapText="1"/>
    </xf>
    <xf numFmtId="0" fontId="24" fillId="0" borderId="9" xfId="0"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alignment horizontal="center" vertical="center" wrapText="1"/>
    </xf>
    <xf numFmtId="0" fontId="24" fillId="0" borderId="8" xfId="0" applyNumberFormat="1" applyFont="1" applyFill="1" applyBorder="1" applyAlignment="1" applyProtection="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9" fillId="0" borderId="1" xfId="0" applyFont="1" applyBorder="1" applyAlignment="1">
      <alignment horizontal="center" vertical="center" wrapText="1"/>
    </xf>
    <xf numFmtId="0" fontId="8" fillId="0" borderId="0" xfId="0" applyFont="1" applyAlignment="1">
      <alignment horizontal="left" vertical="center" wrapText="1"/>
    </xf>
    <xf numFmtId="0" fontId="9" fillId="0" borderId="1" xfId="0" applyFont="1" applyBorder="1" applyAlignment="1">
      <alignment horizontal="left" vertical="center" wrapText="1"/>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4"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5" fillId="0" borderId="3" xfId="1" applyNumberFormat="1" applyFont="1" applyFill="1" applyBorder="1" applyAlignment="1" applyProtection="1"/>
    <xf numFmtId="0" fontId="5" fillId="0" borderId="8" xfId="1" applyNumberFormat="1" applyFont="1" applyFill="1" applyBorder="1" applyAlignment="1" applyProtection="1"/>
    <xf numFmtId="0" fontId="8" fillId="0" borderId="3"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1" applyNumberFormat="1" applyFont="1" applyFill="1" applyBorder="1" applyAlignment="1" applyProtection="1">
      <alignment wrapText="1"/>
    </xf>
    <xf numFmtId="0" fontId="5" fillId="0" borderId="7" xfId="0" applyFont="1" applyBorder="1"/>
    <xf numFmtId="0" fontId="5" fillId="0" borderId="3" xfId="0" applyFont="1" applyBorder="1"/>
    <xf numFmtId="0" fontId="5" fillId="0" borderId="8" xfId="0" applyFont="1" applyBorder="1"/>
    <xf numFmtId="0" fontId="12" fillId="0" borderId="5" xfId="1" applyNumberFormat="1" applyFont="1" applyFill="1" applyBorder="1" applyAlignment="1" applyProtection="1">
      <alignment horizontal="center"/>
    </xf>
    <xf numFmtId="0" fontId="12" fillId="0" borderId="0" xfId="1" applyNumberFormat="1" applyFont="1" applyFill="1" applyBorder="1" applyAlignment="1" applyProtection="1">
      <alignment horizontal="center"/>
    </xf>
    <xf numFmtId="0" fontId="12" fillId="0" borderId="4" xfId="1" applyNumberFormat="1" applyFont="1" applyFill="1" applyBorder="1" applyAlignment="1" applyProtection="1">
      <alignment horizont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4" xfId="1" applyNumberFormat="1" applyFont="1" applyFill="1" applyBorder="1" applyAlignment="1" applyProtection="1">
      <alignment horizontal="left"/>
    </xf>
    <xf numFmtId="0" fontId="5" fillId="0" borderId="7" xfId="1" applyNumberFormat="1" applyFont="1" applyFill="1" applyBorder="1" applyAlignment="1" applyProtection="1">
      <alignment horizontal="left" wrapText="1"/>
    </xf>
    <xf numFmtId="0" fontId="5" fillId="0" borderId="3" xfId="1" applyNumberFormat="1" applyFont="1" applyFill="1" applyBorder="1" applyAlignment="1" applyProtection="1">
      <alignment horizontal="left"/>
    </xf>
    <xf numFmtId="0" fontId="5" fillId="0" borderId="8" xfId="1" applyNumberFormat="1" applyFont="1" applyFill="1" applyBorder="1" applyAlignment="1" applyProtection="1">
      <alignment horizontal="left"/>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4" fillId="0" borderId="0" xfId="1" applyFont="1" applyBorder="1"/>
  </cellXfs>
  <cellStyles count="3">
    <cellStyle name="Обычный" xfId="0" builtinId="0"/>
    <cellStyle name="Обычный 2" xfId="1"/>
    <cellStyle name="Финансовый" xfId="2"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workbookViewId="0">
      <selection activeCell="G9" sqref="G9:G59"/>
    </sheetView>
  </sheetViews>
  <sheetFormatPr defaultRowHeight="12"/>
  <cols>
    <col min="1" max="1" width="3.85546875" style="86" customWidth="1"/>
    <col min="2" max="2" width="73.5703125" style="79" customWidth="1"/>
    <col min="3" max="4" width="18.140625" style="79" customWidth="1"/>
    <col min="5" max="5" width="19.28515625" style="96" customWidth="1"/>
    <col min="6" max="6" width="12.140625" style="96" customWidth="1"/>
    <col min="7" max="7" width="16.7109375" style="96" customWidth="1"/>
    <col min="8" max="8" width="19.28515625" style="96" customWidth="1"/>
    <col min="9" max="9" width="14" style="79" customWidth="1"/>
    <col min="10" max="10" width="12.7109375" style="79" customWidth="1"/>
    <col min="11" max="11" width="11.85546875" style="79" customWidth="1"/>
    <col min="12" max="12" width="15.42578125" style="79" customWidth="1"/>
    <col min="13" max="13" width="12.5703125" style="79" customWidth="1"/>
    <col min="14" max="14" width="15.42578125" style="79" customWidth="1"/>
    <col min="15" max="20" width="20.140625" style="79" customWidth="1"/>
    <col min="21" max="16384" width="9.140625" style="79"/>
  </cols>
  <sheetData>
    <row r="1" spans="1:20" ht="18.75">
      <c r="A1" s="78"/>
      <c r="B1" s="125" t="s">
        <v>72</v>
      </c>
      <c r="C1" s="125"/>
      <c r="D1" s="125"/>
      <c r="E1" s="93"/>
      <c r="F1" s="93"/>
      <c r="G1" s="93"/>
      <c r="H1" s="93"/>
    </row>
    <row r="2" spans="1:2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314</v>
      </c>
      <c r="D9" s="81">
        <f t="shared" ref="D9:T9" si="0">SUM(D10:D16,D19:D27)</f>
        <v>0</v>
      </c>
      <c r="E9" s="74">
        <f t="shared" si="0"/>
        <v>110034.73999999999</v>
      </c>
      <c r="F9" s="74">
        <f t="shared" si="0"/>
        <v>0</v>
      </c>
      <c r="G9" s="117">
        <f t="shared" si="0"/>
        <v>312</v>
      </c>
      <c r="H9" s="74">
        <f t="shared" si="0"/>
        <v>104223.9899999999</v>
      </c>
      <c r="I9" s="81">
        <f t="shared" si="0"/>
        <v>0</v>
      </c>
      <c r="J9" s="74">
        <f t="shared" si="0"/>
        <v>0</v>
      </c>
      <c r="K9" s="81">
        <f>SUM(K10:K16,K19:K27)</f>
        <v>4</v>
      </c>
      <c r="L9" s="74">
        <f t="shared" si="0"/>
        <v>1154.5</v>
      </c>
      <c r="M9" s="74">
        <f t="shared" si="0"/>
        <v>3</v>
      </c>
      <c r="N9" s="74">
        <f t="shared" si="0"/>
        <v>730.8</v>
      </c>
      <c r="O9" s="81">
        <f t="shared" si="0"/>
        <v>2</v>
      </c>
      <c r="P9" s="74">
        <f t="shared" si="0"/>
        <v>750.42</v>
      </c>
      <c r="Q9" s="81">
        <f t="shared" si="0"/>
        <v>0</v>
      </c>
      <c r="R9" s="74">
        <f t="shared" si="0"/>
        <v>0</v>
      </c>
      <c r="S9" s="81">
        <f t="shared" si="0"/>
        <v>2</v>
      </c>
      <c r="T9" s="74">
        <f t="shared" si="0"/>
        <v>750.42</v>
      </c>
    </row>
    <row r="10" spans="1:20" ht="16.5" customHeight="1">
      <c r="A10" s="82">
        <v>2</v>
      </c>
      <c r="B10" s="98" t="s">
        <v>5</v>
      </c>
      <c r="C10" s="84">
        <v>94</v>
      </c>
      <c r="D10" s="84"/>
      <c r="E10" s="75">
        <v>65127.74</v>
      </c>
      <c r="F10" s="75"/>
      <c r="G10" s="118">
        <v>93</v>
      </c>
      <c r="H10" s="75">
        <v>59907.519999999902</v>
      </c>
      <c r="I10" s="75"/>
      <c r="J10" s="75"/>
      <c r="K10" s="75">
        <v>1</v>
      </c>
      <c r="L10" s="75">
        <v>545.5</v>
      </c>
      <c r="M10" s="75"/>
      <c r="N10" s="75"/>
      <c r="O10" s="84">
        <f t="shared" ref="O10:P12" si="1">SUM(Q10,S10)</f>
        <v>1</v>
      </c>
      <c r="P10" s="75">
        <f t="shared" si="1"/>
        <v>628.62</v>
      </c>
      <c r="Q10" s="84"/>
      <c r="R10" s="75"/>
      <c r="S10" s="84">
        <v>1</v>
      </c>
      <c r="T10" s="75">
        <v>628.62</v>
      </c>
    </row>
    <row r="11" spans="1:20" ht="19.5" customHeight="1">
      <c r="A11" s="82">
        <v>3</v>
      </c>
      <c r="B11" s="98" t="s">
        <v>1</v>
      </c>
      <c r="C11" s="84">
        <v>49</v>
      </c>
      <c r="D11" s="84"/>
      <c r="E11" s="75">
        <v>12180</v>
      </c>
      <c r="F11" s="75"/>
      <c r="G11" s="118">
        <v>49</v>
      </c>
      <c r="H11" s="75">
        <v>11460.64</v>
      </c>
      <c r="I11" s="75"/>
      <c r="J11" s="75"/>
      <c r="K11" s="84"/>
      <c r="L11" s="75"/>
      <c r="M11" s="84">
        <v>2</v>
      </c>
      <c r="N11" s="75">
        <v>487.2</v>
      </c>
      <c r="O11" s="84">
        <f t="shared" si="1"/>
        <v>0</v>
      </c>
      <c r="P11" s="75">
        <f t="shared" si="1"/>
        <v>0</v>
      </c>
      <c r="Q11" s="84"/>
      <c r="R11" s="75"/>
      <c r="S11" s="84"/>
      <c r="T11" s="75"/>
    </row>
    <row r="12" spans="1:20" ht="15" customHeight="1">
      <c r="A12" s="82">
        <v>4</v>
      </c>
      <c r="B12" s="98" t="s">
        <v>67</v>
      </c>
      <c r="C12" s="84">
        <v>87</v>
      </c>
      <c r="D12" s="84"/>
      <c r="E12" s="75">
        <v>21193.200000000001</v>
      </c>
      <c r="F12" s="75"/>
      <c r="G12" s="118">
        <v>87</v>
      </c>
      <c r="H12" s="75">
        <v>21193.23</v>
      </c>
      <c r="I12" s="75"/>
      <c r="J12" s="75"/>
      <c r="K12" s="84">
        <v>2</v>
      </c>
      <c r="L12" s="75">
        <v>487.2</v>
      </c>
      <c r="M12" s="84">
        <v>1</v>
      </c>
      <c r="N12" s="75">
        <v>243.6</v>
      </c>
      <c r="O12" s="84">
        <f t="shared" si="1"/>
        <v>0</v>
      </c>
      <c r="P12" s="75">
        <f t="shared" si="1"/>
        <v>0</v>
      </c>
      <c r="Q12" s="84"/>
      <c r="R12" s="75"/>
      <c r="S12" s="84"/>
      <c r="T12" s="75"/>
    </row>
    <row r="13" spans="1:20" ht="15.75" customHeight="1">
      <c r="A13" s="82">
        <v>5</v>
      </c>
      <c r="B13" s="98" t="s">
        <v>68</v>
      </c>
      <c r="C13" s="84">
        <v>8</v>
      </c>
      <c r="D13" s="84"/>
      <c r="E13" s="75">
        <v>2155.1999999999998</v>
      </c>
      <c r="F13" s="75"/>
      <c r="G13" s="118">
        <v>8</v>
      </c>
      <c r="H13" s="75">
        <v>2155.1999999999998</v>
      </c>
      <c r="I13" s="75"/>
      <c r="J13" s="75"/>
      <c r="K13" s="75"/>
      <c r="L13" s="75"/>
      <c r="M13" s="75"/>
      <c r="N13" s="75"/>
      <c r="O13" s="84">
        <f t="shared" ref="O13:P43" si="2">SUM(Q13,S13)</f>
        <v>0</v>
      </c>
      <c r="P13" s="75">
        <f t="shared" si="2"/>
        <v>0</v>
      </c>
      <c r="Q13" s="84"/>
      <c r="R13" s="75"/>
      <c r="S13" s="84"/>
      <c r="T13" s="75"/>
    </row>
    <row r="14" spans="1:20" ht="16.5" customHeight="1">
      <c r="A14" s="82">
        <v>6</v>
      </c>
      <c r="B14" s="98" t="s">
        <v>6</v>
      </c>
      <c r="C14" s="84">
        <v>14</v>
      </c>
      <c r="D14" s="84"/>
      <c r="E14" s="75">
        <v>1705.2</v>
      </c>
      <c r="F14" s="75"/>
      <c r="G14" s="118">
        <v>14</v>
      </c>
      <c r="H14" s="75">
        <v>1705.2</v>
      </c>
      <c r="I14" s="75"/>
      <c r="J14" s="75"/>
      <c r="K14" s="75"/>
      <c r="L14" s="75"/>
      <c r="M14" s="75"/>
      <c r="N14" s="75"/>
      <c r="O14" s="84">
        <f t="shared" si="2"/>
        <v>0</v>
      </c>
      <c r="P14" s="75">
        <f t="shared" si="2"/>
        <v>0</v>
      </c>
      <c r="Q14" s="84"/>
      <c r="R14" s="75"/>
      <c r="S14" s="84"/>
      <c r="T14" s="75"/>
    </row>
    <row r="15" spans="1:20" ht="21" customHeight="1">
      <c r="A15" s="82">
        <v>7</v>
      </c>
      <c r="B15" s="98" t="s">
        <v>7</v>
      </c>
      <c r="C15" s="84">
        <v>54</v>
      </c>
      <c r="D15" s="84"/>
      <c r="E15" s="75">
        <v>6699.00000000001</v>
      </c>
      <c r="F15" s="75"/>
      <c r="G15" s="118">
        <v>53</v>
      </c>
      <c r="H15" s="75">
        <v>6827.8000000000102</v>
      </c>
      <c r="I15" s="75"/>
      <c r="J15" s="75"/>
      <c r="K15" s="75"/>
      <c r="L15" s="75"/>
      <c r="M15" s="75"/>
      <c r="N15" s="75"/>
      <c r="O15" s="84">
        <f t="shared" si="2"/>
        <v>1</v>
      </c>
      <c r="P15" s="75">
        <f t="shared" si="2"/>
        <v>121.8</v>
      </c>
      <c r="Q15" s="84"/>
      <c r="R15" s="75"/>
      <c r="S15" s="84">
        <v>1</v>
      </c>
      <c r="T15" s="75">
        <v>121.8</v>
      </c>
    </row>
    <row r="16" spans="1:20" ht="33.75" customHeight="1">
      <c r="A16" s="82">
        <v>8</v>
      </c>
      <c r="B16" s="98" t="s">
        <v>71</v>
      </c>
      <c r="C16" s="75">
        <f t="shared" ref="C16:L16" si="3">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18"/>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8</v>
      </c>
      <c r="D23" s="84"/>
      <c r="E23" s="75">
        <v>974.4</v>
      </c>
      <c r="F23" s="75"/>
      <c r="G23" s="118">
        <v>8</v>
      </c>
      <c r="H23" s="75">
        <v>974.4</v>
      </c>
      <c r="I23" s="75"/>
      <c r="J23" s="75"/>
      <c r="K23" s="84">
        <v>1</v>
      </c>
      <c r="L23" s="75">
        <v>121.8</v>
      </c>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t="shared" ref="D28:T28" si="4">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32</v>
      </c>
      <c r="D44" s="81">
        <f t="shared" ref="D44:T44" si="5">SUM(D45:D51)</f>
        <v>0</v>
      </c>
      <c r="E44" s="74">
        <f>SUM(E45:E51)</f>
        <v>2302.02</v>
      </c>
      <c r="F44" s="74">
        <f t="shared" si="5"/>
        <v>0</v>
      </c>
      <c r="G44" s="117">
        <f>SUM(G45:G51)</f>
        <v>28</v>
      </c>
      <c r="H44" s="74">
        <f>SUM(H45:H51)</f>
        <v>2005.87</v>
      </c>
      <c r="I44" s="81">
        <f t="shared" si="5"/>
        <v>0</v>
      </c>
      <c r="J44" s="74">
        <f t="shared" si="5"/>
        <v>0</v>
      </c>
      <c r="K44" s="81">
        <f t="shared" si="5"/>
        <v>0</v>
      </c>
      <c r="L44" s="74">
        <f t="shared" si="5"/>
        <v>0</v>
      </c>
      <c r="M44" s="81">
        <f>SUM(M45:M51)</f>
        <v>0</v>
      </c>
      <c r="N44" s="74">
        <f>SUM(N45:N51)</f>
        <v>0</v>
      </c>
      <c r="O44" s="81">
        <f t="shared" si="5"/>
        <v>4</v>
      </c>
      <c r="P44" s="74">
        <f t="shared" si="5"/>
        <v>219.24</v>
      </c>
      <c r="Q44" s="81">
        <f t="shared" si="5"/>
        <v>0</v>
      </c>
      <c r="R44" s="74">
        <f t="shared" si="5"/>
        <v>0</v>
      </c>
      <c r="S44" s="81">
        <f t="shared" si="5"/>
        <v>4</v>
      </c>
      <c r="T44" s="74">
        <f t="shared" si="5"/>
        <v>219.24</v>
      </c>
    </row>
    <row r="45" spans="1:20" ht="13.5" customHeight="1">
      <c r="A45" s="82">
        <v>37</v>
      </c>
      <c r="B45" s="98" t="s">
        <v>69</v>
      </c>
      <c r="C45" s="84">
        <v>1</v>
      </c>
      <c r="D45" s="84"/>
      <c r="E45" s="75"/>
      <c r="F45" s="75"/>
      <c r="G45" s="118"/>
      <c r="H45" s="75"/>
      <c r="I45" s="75"/>
      <c r="J45" s="75"/>
      <c r="K45" s="84"/>
      <c r="L45" s="75"/>
      <c r="M45" s="84"/>
      <c r="N45" s="75"/>
      <c r="O45" s="84">
        <f t="shared" ref="O45:P57" si="6">SUM(Q45,S45)</f>
        <v>1</v>
      </c>
      <c r="P45" s="75">
        <f t="shared" si="6"/>
        <v>0</v>
      </c>
      <c r="Q45" s="84"/>
      <c r="R45" s="75"/>
      <c r="S45" s="84">
        <v>1</v>
      </c>
      <c r="T45" s="75"/>
    </row>
    <row r="46" spans="1:20" ht="15" customHeight="1">
      <c r="A46" s="82">
        <v>38</v>
      </c>
      <c r="B46" s="98" t="s">
        <v>70</v>
      </c>
      <c r="C46" s="84">
        <v>31</v>
      </c>
      <c r="D46" s="84"/>
      <c r="E46" s="75">
        <v>2302.02</v>
      </c>
      <c r="F46" s="75"/>
      <c r="G46" s="118">
        <v>28</v>
      </c>
      <c r="H46" s="75">
        <v>2005.87</v>
      </c>
      <c r="I46" s="75"/>
      <c r="J46" s="75"/>
      <c r="K46" s="84"/>
      <c r="L46" s="75"/>
      <c r="M46" s="84"/>
      <c r="N46" s="75"/>
      <c r="O46" s="84">
        <f>SUM(Q46,S46)</f>
        <v>3</v>
      </c>
      <c r="P46" s="75">
        <f>SUM(R46,T46)</f>
        <v>219.24</v>
      </c>
      <c r="Q46" s="84"/>
      <c r="R46" s="75"/>
      <c r="S46" s="84">
        <v>3</v>
      </c>
      <c r="T46" s="75">
        <v>219.24</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479</v>
      </c>
      <c r="D52" s="81">
        <f t="shared" ref="D52:T52" si="7">SUM(D53:D57)</f>
        <v>0</v>
      </c>
      <c r="E52" s="74">
        <f t="shared" si="7"/>
        <v>1492</v>
      </c>
      <c r="F52" s="74">
        <f t="shared" si="7"/>
        <v>0</v>
      </c>
      <c r="G52" s="117">
        <f>SUM(G53:G57)</f>
        <v>417</v>
      </c>
      <c r="H52" s="74">
        <f>SUM(H53:H57)</f>
        <v>1303</v>
      </c>
      <c r="I52" s="81">
        <f t="shared" si="7"/>
        <v>0</v>
      </c>
      <c r="J52" s="74">
        <f t="shared" si="7"/>
        <v>0</v>
      </c>
      <c r="K52" s="81">
        <f t="shared" si="7"/>
        <v>0</v>
      </c>
      <c r="L52" s="74">
        <f t="shared" si="7"/>
        <v>0</v>
      </c>
      <c r="M52" s="81">
        <f>SUM(M53:M57)</f>
        <v>0</v>
      </c>
      <c r="N52" s="74">
        <f>SUM(N53:N57)</f>
        <v>0</v>
      </c>
      <c r="O52" s="81">
        <f t="shared" si="7"/>
        <v>63</v>
      </c>
      <c r="P52" s="74">
        <f t="shared" si="7"/>
        <v>197</v>
      </c>
      <c r="Q52" s="74">
        <f t="shared" si="7"/>
        <v>0</v>
      </c>
      <c r="R52" s="74">
        <f t="shared" si="7"/>
        <v>0</v>
      </c>
      <c r="S52" s="74">
        <f t="shared" si="7"/>
        <v>63</v>
      </c>
      <c r="T52" s="74">
        <f t="shared" si="7"/>
        <v>197</v>
      </c>
    </row>
    <row r="53" spans="1:20" ht="14.25" customHeight="1">
      <c r="A53" s="82">
        <v>45</v>
      </c>
      <c r="B53" s="98" t="s">
        <v>33</v>
      </c>
      <c r="C53" s="84">
        <v>475</v>
      </c>
      <c r="D53" s="84">
        <v>0</v>
      </c>
      <c r="E53" s="75">
        <v>1470</v>
      </c>
      <c r="F53" s="75">
        <v>0</v>
      </c>
      <c r="G53" s="118">
        <v>413</v>
      </c>
      <c r="H53" s="75">
        <v>1281</v>
      </c>
      <c r="I53" s="75"/>
      <c r="J53" s="75"/>
      <c r="K53" s="84"/>
      <c r="L53" s="75"/>
      <c r="M53" s="84"/>
      <c r="N53" s="75"/>
      <c r="O53" s="84">
        <f t="shared" si="6"/>
        <v>63</v>
      </c>
      <c r="P53" s="75">
        <f t="shared" si="6"/>
        <v>197</v>
      </c>
      <c r="Q53" s="84"/>
      <c r="R53" s="75"/>
      <c r="S53" s="84">
        <v>63</v>
      </c>
      <c r="T53" s="75">
        <v>197</v>
      </c>
    </row>
    <row r="54" spans="1:20" ht="22.5" customHeight="1">
      <c r="A54" s="82">
        <v>46</v>
      </c>
      <c r="B54" s="98" t="s">
        <v>34</v>
      </c>
      <c r="C54" s="84">
        <v>1</v>
      </c>
      <c r="D54" s="84">
        <v>0</v>
      </c>
      <c r="E54" s="75">
        <v>3</v>
      </c>
      <c r="F54" s="75">
        <v>0</v>
      </c>
      <c r="G54" s="118">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v>2</v>
      </c>
      <c r="D57" s="84">
        <v>0</v>
      </c>
      <c r="E57" s="75">
        <v>4</v>
      </c>
      <c r="F57" s="75">
        <v>0</v>
      </c>
      <c r="G57" s="118">
        <v>2</v>
      </c>
      <c r="H57" s="75">
        <v>4</v>
      </c>
      <c r="I57" s="75"/>
      <c r="J57" s="75"/>
      <c r="K57" s="84"/>
      <c r="L57" s="75"/>
      <c r="M57" s="84"/>
      <c r="N57" s="75"/>
      <c r="O57" s="84">
        <f t="shared" si="6"/>
        <v>0</v>
      </c>
      <c r="P57" s="75">
        <f t="shared" si="6"/>
        <v>0</v>
      </c>
      <c r="Q57" s="84"/>
      <c r="R57" s="75"/>
      <c r="S57" s="84"/>
      <c r="T57" s="75"/>
    </row>
    <row r="58" spans="1:20" ht="43.5" customHeight="1">
      <c r="A58" s="82">
        <v>50</v>
      </c>
      <c r="B58" s="91" t="s">
        <v>126</v>
      </c>
      <c r="C58" s="84">
        <v>424</v>
      </c>
      <c r="D58" s="84">
        <v>0</v>
      </c>
      <c r="E58" s="75">
        <v>15492.960000000199</v>
      </c>
      <c r="F58" s="75">
        <v>0</v>
      </c>
      <c r="G58" s="118">
        <v>196</v>
      </c>
      <c r="H58" s="75">
        <v>7127.8399999999901</v>
      </c>
      <c r="I58" s="75"/>
      <c r="J58" s="75"/>
      <c r="K58" s="84"/>
      <c r="L58" s="75"/>
      <c r="M58" s="84">
        <v>424</v>
      </c>
      <c r="N58" s="75">
        <v>15492.960000000199</v>
      </c>
      <c r="O58" s="84">
        <f>SUM(Q58,S58)</f>
        <v>0</v>
      </c>
      <c r="P58" s="75">
        <f>SUM(R58,T58)</f>
        <v>0</v>
      </c>
      <c r="Q58" s="84"/>
      <c r="R58" s="75"/>
      <c r="S58" s="84"/>
      <c r="T58" s="75"/>
    </row>
    <row r="59" spans="1:20" ht="15.75">
      <c r="A59" s="82">
        <v>51</v>
      </c>
      <c r="B59" s="85" t="s">
        <v>118</v>
      </c>
      <c r="C59" s="74">
        <f>SUM(C9,C28,C44,C52,C58)</f>
        <v>1249</v>
      </c>
      <c r="D59" s="74">
        <f>SUM(D9,D28,D44,D52,D58)</f>
        <v>0</v>
      </c>
      <c r="E59" s="74">
        <f t="shared" ref="E59:T59" si="8">SUM(E9,E28,E44,E52,E58)</f>
        <v>129321.72000000019</v>
      </c>
      <c r="F59" s="74">
        <f t="shared" si="8"/>
        <v>0</v>
      </c>
      <c r="G59" s="117">
        <f t="shared" si="8"/>
        <v>953</v>
      </c>
      <c r="H59" s="74">
        <f t="shared" si="8"/>
        <v>114660.6999999999</v>
      </c>
      <c r="I59" s="74">
        <f t="shared" si="8"/>
        <v>0</v>
      </c>
      <c r="J59" s="74">
        <f t="shared" si="8"/>
        <v>0</v>
      </c>
      <c r="K59" s="74">
        <f t="shared" si="8"/>
        <v>4</v>
      </c>
      <c r="L59" s="74">
        <f t="shared" si="8"/>
        <v>1154.5</v>
      </c>
      <c r="M59" s="74">
        <f t="shared" si="8"/>
        <v>427</v>
      </c>
      <c r="N59" s="74">
        <f t="shared" si="8"/>
        <v>16223.760000000198</v>
      </c>
      <c r="O59" s="74">
        <f t="shared" si="8"/>
        <v>69</v>
      </c>
      <c r="P59" s="74">
        <f t="shared" si="8"/>
        <v>1166.6599999999999</v>
      </c>
      <c r="Q59" s="74">
        <f t="shared" si="8"/>
        <v>0</v>
      </c>
      <c r="R59" s="74">
        <f t="shared" si="8"/>
        <v>0</v>
      </c>
      <c r="S59" s="74">
        <f t="shared" si="8"/>
        <v>69</v>
      </c>
      <c r="T59" s="74">
        <f t="shared" si="8"/>
        <v>1166.6599999999999</v>
      </c>
    </row>
    <row r="60" spans="1:20">
      <c r="C60" s="87"/>
      <c r="D60" s="87"/>
      <c r="E60" s="95"/>
      <c r="F60" s="95"/>
      <c r="G60" s="95"/>
      <c r="H60" s="95"/>
      <c r="I60" s="87"/>
      <c r="J60" s="87"/>
      <c r="K60" s="87"/>
      <c r="L60" s="87"/>
      <c r="M60" s="87"/>
      <c r="N60" s="87"/>
      <c r="O60" s="87"/>
      <c r="P60" s="87"/>
      <c r="Q60" s="87"/>
      <c r="R60" s="87"/>
      <c r="S60" s="87"/>
      <c r="T60" s="87"/>
    </row>
    <row r="61" spans="1:20" ht="12.75">
      <c r="B61" s="92" t="s">
        <v>119</v>
      </c>
      <c r="C61" s="87"/>
      <c r="D61" s="87"/>
      <c r="E61" s="95"/>
      <c r="F61" s="95"/>
      <c r="G61" s="95"/>
      <c r="H61" s="95"/>
      <c r="I61" s="87"/>
      <c r="J61" s="87"/>
      <c r="K61" s="87"/>
      <c r="L61" s="87"/>
      <c r="M61" s="87"/>
      <c r="N61" s="87"/>
      <c r="O61" s="87"/>
      <c r="P61" s="87"/>
      <c r="Q61" s="87"/>
      <c r="R61" s="87"/>
      <c r="S61" s="87"/>
      <c r="T61" s="87"/>
    </row>
    <row r="62" spans="1:20" ht="12.75">
      <c r="B62" s="92" t="s">
        <v>120</v>
      </c>
      <c r="C62" s="87"/>
      <c r="D62" s="87"/>
      <c r="E62" s="95"/>
      <c r="F62" s="95"/>
      <c r="G62" s="95"/>
      <c r="H62" s="95"/>
      <c r="I62" s="87"/>
      <c r="J62" s="87"/>
      <c r="K62" s="87"/>
      <c r="L62" s="87"/>
      <c r="M62" s="87"/>
      <c r="N62" s="87"/>
      <c r="O62" s="87"/>
      <c r="P62" s="87"/>
      <c r="Q62" s="87"/>
      <c r="R62" s="87"/>
      <c r="S62" s="87"/>
      <c r="T62" s="87"/>
    </row>
    <row r="63" spans="1:20" ht="12.75">
      <c r="B63" s="92" t="s">
        <v>125</v>
      </c>
    </row>
    <row r="64" spans="1:20">
      <c r="B64" s="79" t="s">
        <v>127</v>
      </c>
    </row>
  </sheetData>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honeticPr fontId="0" type="noConversion"/>
  <pageMargins left="0.27559055118110237" right="0.19685039370078741" top="0.19685039370078741" bottom="0.62992125984251968" header="0.15748031496062992" footer="0.31496062992125984"/>
  <pageSetup paperSize="9" scale="60" firstPageNumber="2" pageOrder="overThenDown" orientation="landscape" useFirstPageNumber="1" r:id="rId1"/>
  <headerFooter alignWithMargins="0">
    <oddFooter>&amp;R&amp;P&amp;C&amp;CФорма № 10 (судовий збір), Підрозділ: Тульчинський районний суд Вінницької області,_x000D_
 Початок періоду: 01.01.2015, Кінець періоду: 30.06.2015&amp;L2DAAC9C8</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opLeftCell="A28" workbookViewId="0">
      <selection activeCell="F40" sqref="F40"/>
    </sheetView>
  </sheetViews>
  <sheetFormatPr defaultRowHeight="12.75"/>
  <cols>
    <col min="1" max="1" width="4.42578125" customWidth="1"/>
    <col min="2" max="2" width="78.5703125" style="1" customWidth="1"/>
    <col min="3" max="3" width="5.140625" style="1" customWidth="1"/>
    <col min="4" max="4" width="20.42578125" style="1" customWidth="1"/>
    <col min="5" max="5" width="10.5703125" customWidth="1"/>
    <col min="6" max="6" width="17.7109375" customWidth="1"/>
  </cols>
  <sheetData>
    <row r="1" spans="1:6" s="3" customFormat="1" ht="20.25" customHeight="1">
      <c r="B1" s="140" t="s">
        <v>56</v>
      </c>
      <c r="C1" s="140"/>
      <c r="D1" s="4"/>
    </row>
    <row r="2" spans="1:6"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69</v>
      </c>
      <c r="F5" s="57">
        <f>SUM(F6:F31)</f>
        <v>1166.6599999999999</v>
      </c>
    </row>
    <row r="6" spans="1:6" s="3" customFormat="1" ht="19.5" customHeight="1">
      <c r="A6" s="73">
        <v>2</v>
      </c>
      <c r="B6" s="136" t="s">
        <v>113</v>
      </c>
      <c r="C6" s="137"/>
      <c r="D6" s="138"/>
      <c r="E6" s="55"/>
      <c r="F6" s="77"/>
    </row>
    <row r="7" spans="1:6" s="3" customFormat="1" ht="21.75" customHeight="1">
      <c r="A7" s="73">
        <v>3</v>
      </c>
      <c r="B7" s="136" t="s">
        <v>111</v>
      </c>
      <c r="C7" s="137"/>
      <c r="D7" s="138"/>
      <c r="E7" s="55"/>
      <c r="F7" s="56"/>
    </row>
    <row r="8" spans="1:6" s="3" customFormat="1" ht="15.75" customHeight="1">
      <c r="A8" s="73">
        <v>4</v>
      </c>
      <c r="B8" s="136" t="s">
        <v>59</v>
      </c>
      <c r="C8" s="137"/>
      <c r="D8" s="138"/>
      <c r="E8" s="55"/>
      <c r="F8" s="56"/>
    </row>
    <row r="9" spans="1:6" s="3" customFormat="1" ht="42" customHeight="1">
      <c r="A9" s="73">
        <v>5</v>
      </c>
      <c r="B9" s="136" t="s">
        <v>114</v>
      </c>
      <c r="C9" s="137"/>
      <c r="D9" s="138"/>
      <c r="E9" s="55"/>
      <c r="F9" s="56"/>
    </row>
    <row r="10" spans="1:6" s="3" customFormat="1" ht="27" customHeight="1">
      <c r="A10" s="73">
        <v>6</v>
      </c>
      <c r="B10" s="136" t="s">
        <v>116</v>
      </c>
      <c r="C10" s="137"/>
      <c r="D10" s="138"/>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c r="F13" s="56"/>
    </row>
    <row r="14" spans="1:6" s="3" customFormat="1" ht="27" customHeight="1">
      <c r="A14" s="73">
        <v>10</v>
      </c>
      <c r="B14" s="136" t="s">
        <v>115</v>
      </c>
      <c r="C14" s="137"/>
      <c r="D14" s="138"/>
      <c r="E14" s="55">
        <v>4</v>
      </c>
      <c r="F14" s="56">
        <v>12</v>
      </c>
    </row>
    <row r="15" spans="1:6" s="3" customFormat="1" ht="21" customHeight="1">
      <c r="A15" s="73">
        <v>11</v>
      </c>
      <c r="B15" s="88" t="s">
        <v>22</v>
      </c>
      <c r="C15" s="89"/>
      <c r="D15" s="90"/>
      <c r="E15" s="55">
        <v>6</v>
      </c>
      <c r="F15" s="56">
        <v>138.80000000000001</v>
      </c>
    </row>
    <row r="16" spans="1:6" s="3" customFormat="1" ht="19.5" customHeight="1">
      <c r="A16" s="73">
        <v>12</v>
      </c>
      <c r="B16" s="88" t="s">
        <v>63</v>
      </c>
      <c r="C16" s="89"/>
      <c r="D16" s="90"/>
      <c r="E16" s="55">
        <v>57</v>
      </c>
      <c r="F16" s="56">
        <v>387.24</v>
      </c>
    </row>
    <row r="17" spans="1:6" s="3" customFormat="1" ht="24" customHeight="1">
      <c r="A17" s="73">
        <v>13</v>
      </c>
      <c r="B17" s="134" t="s">
        <v>23</v>
      </c>
      <c r="C17" s="134"/>
      <c r="D17" s="134"/>
      <c r="E17" s="55"/>
      <c r="F17" s="56"/>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c r="F22" s="56"/>
    </row>
    <row r="23" spans="1:6" s="3" customFormat="1" ht="40.5" customHeight="1">
      <c r="A23" s="73">
        <v>19</v>
      </c>
      <c r="B23" s="134" t="s">
        <v>28</v>
      </c>
      <c r="C23" s="134"/>
      <c r="D23" s="134"/>
      <c r="E23" s="55"/>
      <c r="F23" s="56"/>
    </row>
    <row r="24" spans="1:6" s="3" customFormat="1" ht="45" customHeight="1">
      <c r="A24" s="73">
        <v>20</v>
      </c>
      <c r="B24" s="134" t="s">
        <v>65</v>
      </c>
      <c r="C24" s="134"/>
      <c r="D24" s="134"/>
      <c r="E24" s="55"/>
      <c r="F24" s="56"/>
    </row>
    <row r="25" spans="1:6" s="3" customFormat="1" ht="51.75" customHeight="1">
      <c r="A25" s="73">
        <v>21</v>
      </c>
      <c r="B25" s="134" t="s">
        <v>29</v>
      </c>
      <c r="C25" s="134"/>
      <c r="D25" s="134"/>
      <c r="E25" s="55"/>
      <c r="F25" s="56"/>
    </row>
    <row r="26" spans="1:6" s="3" customFormat="1" ht="47.25" customHeight="1">
      <c r="A26" s="73">
        <v>22</v>
      </c>
      <c r="B26" s="134" t="s">
        <v>30</v>
      </c>
      <c r="C26" s="134"/>
      <c r="D26" s="134"/>
      <c r="E26" s="55"/>
      <c r="F26" s="56"/>
    </row>
    <row r="27" spans="1:6" s="3" customFormat="1" ht="36" customHeight="1">
      <c r="A27" s="73">
        <v>23</v>
      </c>
      <c r="B27" s="134" t="s">
        <v>31</v>
      </c>
      <c r="C27" s="134"/>
      <c r="D27" s="134"/>
      <c r="E27" s="55">
        <v>1</v>
      </c>
      <c r="F27" s="56"/>
    </row>
    <row r="28" spans="1:6" s="3" customFormat="1" ht="53.25" customHeight="1">
      <c r="A28" s="73">
        <v>24</v>
      </c>
      <c r="B28" s="134" t="s">
        <v>32</v>
      </c>
      <c r="C28" s="134"/>
      <c r="D28" s="134"/>
      <c r="E28" s="55"/>
      <c r="F28" s="56"/>
    </row>
    <row r="29" spans="1:6" s="3" customFormat="1" ht="26.25" customHeight="1">
      <c r="A29" s="73">
        <v>25</v>
      </c>
      <c r="B29" s="134" t="s">
        <v>38</v>
      </c>
      <c r="C29" s="134"/>
      <c r="D29" s="134"/>
      <c r="E29" s="55">
        <v>1</v>
      </c>
      <c r="F29" s="56">
        <v>628.62</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spans="1:6"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11" ht="28.5">
      <c r="A35" s="59"/>
      <c r="B35" s="69" t="s">
        <v>110</v>
      </c>
      <c r="C35" s="67"/>
      <c r="D35" s="101"/>
      <c r="E35" s="103"/>
      <c r="F35" s="112" t="s">
        <v>137</v>
      </c>
      <c r="G35" s="103"/>
      <c r="H35" s="44"/>
      <c r="I35" s="44"/>
    </row>
    <row r="36" spans="1:11" ht="14.25">
      <c r="A36" s="60"/>
      <c r="B36" s="45"/>
      <c r="D36" s="115" t="s">
        <v>112</v>
      </c>
      <c r="F36" s="115" t="s">
        <v>132</v>
      </c>
      <c r="G36" s="46"/>
      <c r="H36" s="46"/>
      <c r="I36" s="46"/>
    </row>
    <row r="37" spans="1:11" ht="14.25">
      <c r="A37" s="60"/>
      <c r="B37" s="45"/>
      <c r="C37" s="104"/>
      <c r="D37" s="105"/>
      <c r="G37" s="46"/>
      <c r="H37" s="46"/>
      <c r="I37" s="46"/>
    </row>
    <row r="38" spans="1:11"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138</v>
      </c>
      <c r="G40" s="46"/>
      <c r="H40" s="51"/>
      <c r="I40" s="51"/>
      <c r="J40" s="49"/>
      <c r="K40" s="50"/>
    </row>
    <row r="41" spans="1:11">
      <c r="A41" s="62"/>
      <c r="D41" s="107"/>
      <c r="E41" s="63"/>
      <c r="F41" s="63"/>
      <c r="G41" s="54"/>
      <c r="H41" s="54"/>
      <c r="I41" s="54"/>
      <c r="J41" s="54"/>
      <c r="K41" s="54"/>
    </row>
    <row r="42" spans="1:11" ht="15" customHeight="1">
      <c r="A42" s="64"/>
      <c r="B42" s="65"/>
      <c r="D42" s="108"/>
      <c r="E42" s="109"/>
      <c r="F42" s="52"/>
      <c r="G42" s="52"/>
      <c r="H42" s="52"/>
      <c r="I42" s="49"/>
      <c r="J42" s="49"/>
      <c r="K42" s="50"/>
    </row>
    <row r="43" spans="1:11">
      <c r="A43" s="62"/>
      <c r="D43" s="63"/>
      <c r="E43" s="63"/>
      <c r="F43" s="63"/>
      <c r="G43" s="54"/>
      <c r="H43" s="54"/>
      <c r="I43" s="54"/>
      <c r="J43" s="54"/>
      <c r="K43" s="54"/>
    </row>
    <row r="44" spans="1:11">
      <c r="A44" s="64"/>
      <c r="B44" s="65"/>
      <c r="C44" s="65"/>
      <c r="D44" s="65"/>
      <c r="E44" s="52"/>
      <c r="F44" s="52"/>
      <c r="G44" s="52"/>
      <c r="H44" s="52"/>
      <c r="I44" s="49"/>
      <c r="J44" s="49"/>
      <c r="K44" s="50"/>
    </row>
    <row r="45" spans="1:11">
      <c r="A45" s="64"/>
      <c r="B45" s="65"/>
      <c r="C45" s="65"/>
      <c r="D45" s="65"/>
      <c r="E45" s="66"/>
      <c r="F45" s="66"/>
      <c r="G45" s="53"/>
      <c r="H45" s="48"/>
      <c r="I45" s="49"/>
      <c r="J45" s="49"/>
      <c r="K45" s="50"/>
    </row>
    <row r="46" spans="1:11">
      <c r="A46" s="61"/>
      <c r="B46" s="67"/>
      <c r="C46" s="67"/>
      <c r="D46" s="67"/>
      <c r="E46" s="61"/>
      <c r="F46" s="61"/>
    </row>
  </sheetData>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ageMargins left="0.31496062992125984" right="0.11811023622047245" top="0.15748031496062992" bottom="0.74803149606299213" header="0.31496062992125984" footer="0.31496062992125984"/>
  <pageSetup paperSize="9" scale="74" firstPageNumber="6" orientation="portrait" useFirstPageNumber="1" r:id="rId1"/>
  <headerFooter>
    <oddFooter>&amp;R&amp;P&amp;C&amp;CФорма № 10 (судовий збір), Підрозділ: Тульчинський районний суд Вінницької області,_x000D_
 Початок періоду: 01.01.2015, Кінець періоду: 30.06.2015&amp;L2DAAC9C8</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selection activeCell="D5" sqref="D5:F5"/>
    </sheetView>
  </sheetViews>
  <sheetFormatPr defaultRowHeight="12.75"/>
  <cols>
    <col min="1" max="1" width="1.140625" style="6" customWidth="1"/>
    <col min="2" max="2" width="15.42578125" style="6" customWidth="1"/>
    <col min="3" max="3" width="7.5703125" style="6" customWidth="1"/>
    <col min="4" max="4" width="17.42578125" style="6" customWidth="1"/>
    <col min="5" max="5" width="14.28515625" style="6" customWidth="1"/>
    <col min="6" max="6" width="18.28515625" style="6" customWidth="1"/>
    <col min="7" max="7" width="9.85546875" style="6" customWidth="1"/>
    <col min="8" max="8" width="17.7109375" style="6" customWidth="1"/>
    <col min="9" max="16384" width="9.140625" style="6"/>
  </cols>
  <sheetData>
    <row r="1" spans="1:8" ht="12.95" customHeight="1">
      <c r="E1" s="7" t="s">
        <v>73</v>
      </c>
    </row>
    <row r="3" spans="1:8" ht="35.25" customHeight="1">
      <c r="B3" s="142" t="s">
        <v>92</v>
      </c>
      <c r="C3" s="142"/>
      <c r="D3" s="142"/>
      <c r="E3" s="142"/>
      <c r="F3" s="142"/>
      <c r="G3" s="142"/>
      <c r="H3" s="142"/>
    </row>
    <row r="4" spans="1:8" ht="18.95" customHeight="1">
      <c r="B4" s="143"/>
      <c r="C4" s="143"/>
      <c r="D4" s="143"/>
      <c r="E4" s="143"/>
      <c r="F4" s="143"/>
      <c r="G4" s="143"/>
      <c r="H4" s="143"/>
    </row>
    <row r="5" spans="1:8" ht="18.95" customHeight="1">
      <c r="B5" s="8"/>
      <c r="C5" s="8"/>
      <c r="D5" s="153" t="s">
        <v>139</v>
      </c>
      <c r="E5" s="153"/>
      <c r="F5" s="153"/>
      <c r="G5" s="8"/>
      <c r="H5" s="8"/>
    </row>
    <row r="6" spans="1:8">
      <c r="E6" s="9" t="s">
        <v>74</v>
      </c>
    </row>
    <row r="7" spans="1:8" ht="12.95" customHeight="1">
      <c r="E7" s="10"/>
      <c r="F7" s="11"/>
      <c r="G7" s="11"/>
      <c r="H7" s="11"/>
    </row>
    <row r="8" spans="1:8" ht="12.95" customHeight="1">
      <c r="E8" s="10"/>
      <c r="F8" s="11"/>
      <c r="G8" s="11"/>
      <c r="H8" s="11"/>
    </row>
    <row r="9" spans="1:8" ht="12.95" customHeight="1">
      <c r="B9" s="12"/>
      <c r="C9" s="12"/>
      <c r="D9" s="12"/>
      <c r="E9" s="12"/>
    </row>
    <row r="10" spans="1:8" ht="12.95" customHeight="1">
      <c r="A10" s="13"/>
      <c r="B10" s="144" t="s">
        <v>75</v>
      </c>
      <c r="C10" s="145"/>
      <c r="D10" s="146"/>
      <c r="E10" s="14" t="s">
        <v>76</v>
      </c>
      <c r="F10" s="15"/>
      <c r="G10" s="7" t="s">
        <v>93</v>
      </c>
    </row>
    <row r="11" spans="1:8" ht="12.95" customHeight="1">
      <c r="A11" s="13"/>
      <c r="B11" s="38"/>
      <c r="C11" s="39"/>
      <c r="D11" s="34"/>
      <c r="E11" s="35"/>
      <c r="F11" s="11"/>
      <c r="G11" s="17" t="s">
        <v>94</v>
      </c>
    </row>
    <row r="12" spans="1:8" ht="37.5" customHeight="1">
      <c r="A12" s="13"/>
      <c r="B12" s="147" t="s">
        <v>77</v>
      </c>
      <c r="C12" s="148"/>
      <c r="D12" s="149"/>
      <c r="E12" s="21" t="s">
        <v>95</v>
      </c>
      <c r="F12" s="11"/>
      <c r="G12" s="17"/>
    </row>
    <row r="13" spans="1:8"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8" ht="12.75" customHeight="1">
      <c r="A16" s="13"/>
      <c r="B16" s="40"/>
      <c r="C16" s="41"/>
      <c r="D16" s="42"/>
      <c r="E16" s="36"/>
    </row>
    <row r="17" spans="1:8" ht="12.75" customHeight="1">
      <c r="A17" s="13"/>
      <c r="B17" s="147" t="s">
        <v>97</v>
      </c>
      <c r="C17" s="148"/>
      <c r="D17" s="149"/>
      <c r="E17" s="171" t="s">
        <v>95</v>
      </c>
      <c r="F17" s="154" t="s">
        <v>117</v>
      </c>
      <c r="G17" s="155"/>
      <c r="H17" s="155"/>
    </row>
    <row r="18" spans="1:8" ht="12.95" customHeight="1">
      <c r="A18" s="13"/>
      <c r="B18" s="147"/>
      <c r="C18" s="148"/>
      <c r="D18" s="149"/>
      <c r="E18" s="171"/>
      <c r="F18" s="154"/>
      <c r="G18" s="155"/>
      <c r="H18" s="155"/>
    </row>
    <row r="19" spans="1:8" ht="12.9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95" customHeight="1">
      <c r="A22" s="13"/>
      <c r="B22" s="15"/>
      <c r="C22" s="11"/>
      <c r="D22" s="13"/>
      <c r="E22" s="23"/>
      <c r="F22" s="28"/>
      <c r="G22" s="28"/>
      <c r="H22" s="28"/>
    </row>
    <row r="23" spans="1:8" ht="12.95" customHeight="1">
      <c r="A23" s="13"/>
      <c r="B23" s="147" t="s">
        <v>80</v>
      </c>
      <c r="C23" s="148"/>
      <c r="D23" s="149"/>
      <c r="E23" s="21"/>
      <c r="F23" s="11"/>
      <c r="G23" s="22"/>
    </row>
    <row r="24" spans="1:8" ht="12.95" customHeight="1">
      <c r="A24" s="13"/>
      <c r="B24" s="147" t="s">
        <v>106</v>
      </c>
      <c r="C24" s="148"/>
      <c r="D24" s="149"/>
      <c r="E24" s="21"/>
      <c r="F24" s="11"/>
    </row>
    <row r="25" spans="1:8" ht="12.95" customHeight="1">
      <c r="B25" s="147" t="s">
        <v>81</v>
      </c>
      <c r="C25" s="148"/>
      <c r="D25" s="149"/>
      <c r="E25" s="21" t="s">
        <v>98</v>
      </c>
    </row>
    <row r="26" spans="1:8" ht="12.95" customHeight="1">
      <c r="B26" s="165" t="s">
        <v>83</v>
      </c>
      <c r="C26" s="166"/>
      <c r="D26" s="167"/>
      <c r="E26" s="23" t="s">
        <v>84</v>
      </c>
    </row>
    <row r="27" spans="1:8" ht="12.95" customHeight="1">
      <c r="B27" s="24"/>
      <c r="C27" s="25"/>
      <c r="D27" s="42"/>
      <c r="E27" s="16"/>
    </row>
    <row r="28" spans="1:8" ht="12.95" customHeight="1">
      <c r="B28" s="147" t="s">
        <v>85</v>
      </c>
      <c r="C28" s="148"/>
      <c r="D28" s="149"/>
      <c r="E28" s="26" t="s">
        <v>99</v>
      </c>
    </row>
    <row r="29" spans="1:8" ht="12.95" customHeight="1">
      <c r="B29" s="172"/>
      <c r="C29" s="173"/>
      <c r="D29" s="174"/>
      <c r="E29" s="37" t="s">
        <v>86</v>
      </c>
    </row>
    <row r="30" spans="1:8" ht="12.95" customHeight="1">
      <c r="B30" s="11"/>
      <c r="C30" s="11"/>
      <c r="D30" s="11"/>
      <c r="E30" s="11"/>
    </row>
    <row r="31" spans="1:8" ht="12.95" customHeight="1">
      <c r="B31" s="11"/>
      <c r="C31" s="11"/>
      <c r="D31" s="11"/>
      <c r="E31" s="11"/>
    </row>
    <row r="32" spans="1:8" ht="12.95" customHeight="1">
      <c r="B32" s="11"/>
      <c r="C32" s="11"/>
      <c r="D32" s="11"/>
      <c r="E32" s="11"/>
    </row>
    <row r="34" spans="1:9" ht="12.95" customHeight="1">
      <c r="B34" s="12"/>
      <c r="C34" s="12"/>
      <c r="D34" s="12"/>
      <c r="E34" s="12"/>
      <c r="F34" s="12"/>
      <c r="G34" s="12"/>
      <c r="H34" s="12"/>
    </row>
    <row r="35" spans="1:9" ht="12.95" customHeight="1">
      <c r="A35" s="13"/>
      <c r="B35" s="32" t="s">
        <v>87</v>
      </c>
      <c r="C35" s="33"/>
      <c r="D35" s="31"/>
      <c r="E35" s="31"/>
      <c r="F35" s="31"/>
      <c r="G35" s="31"/>
      <c r="H35" s="34"/>
      <c r="I35" s="11"/>
    </row>
    <row r="36" spans="1:9" ht="12.95" customHeight="1">
      <c r="A36" s="13"/>
      <c r="B36" s="15"/>
      <c r="C36" s="11"/>
      <c r="D36" s="11"/>
      <c r="E36" s="11"/>
      <c r="F36" s="11"/>
      <c r="G36" s="11"/>
      <c r="H36" s="13"/>
      <c r="I36" s="11"/>
    </row>
    <row r="37" spans="1:9" ht="12.95" customHeight="1">
      <c r="A37" s="13"/>
      <c r="B37" s="175" t="s">
        <v>88</v>
      </c>
      <c r="C37" s="176"/>
      <c r="D37" s="151" t="s">
        <v>140</v>
      </c>
      <c r="E37" s="151"/>
      <c r="F37" s="151"/>
      <c r="G37" s="151"/>
      <c r="H37" s="152"/>
      <c r="I37" s="11"/>
    </row>
    <row r="38" spans="1:9" ht="12.95" customHeight="1">
      <c r="A38" s="13"/>
      <c r="B38" s="15"/>
      <c r="C38" s="11"/>
      <c r="D38" s="31"/>
      <c r="E38" s="31"/>
      <c r="F38" s="31"/>
      <c r="G38" s="31"/>
      <c r="H38" s="34"/>
      <c r="I38" s="11"/>
    </row>
    <row r="39" spans="1:9" ht="12.95" customHeight="1">
      <c r="A39" s="13"/>
      <c r="B39" s="27" t="s">
        <v>89</v>
      </c>
      <c r="C39" s="28"/>
      <c r="D39" s="156" t="s">
        <v>141</v>
      </c>
      <c r="E39" s="151"/>
      <c r="F39" s="151"/>
      <c r="G39" s="151"/>
      <c r="H39" s="152"/>
      <c r="I39" s="11"/>
    </row>
    <row r="40" spans="1:9" ht="12.95" customHeight="1">
      <c r="A40" s="13"/>
      <c r="B40" s="15"/>
      <c r="C40" s="11"/>
      <c r="D40" s="11"/>
      <c r="E40" s="11"/>
      <c r="F40" s="11"/>
      <c r="G40" s="11"/>
      <c r="H40" s="13"/>
      <c r="I40" s="11"/>
    </row>
    <row r="41" spans="1:9" ht="12.95" customHeight="1">
      <c r="A41" s="13"/>
      <c r="B41" s="157" t="s">
        <v>142</v>
      </c>
      <c r="C41" s="158"/>
      <c r="D41" s="158"/>
      <c r="E41" s="158"/>
      <c r="F41" s="158"/>
      <c r="G41" s="158"/>
      <c r="H41" s="159"/>
    </row>
    <row r="42" spans="1:9" ht="12.75" customHeight="1">
      <c r="A42" s="13"/>
      <c r="B42" s="160" t="s">
        <v>90</v>
      </c>
      <c r="C42" s="161"/>
      <c r="D42" s="161"/>
      <c r="E42" s="161"/>
      <c r="F42" s="161"/>
      <c r="G42" s="161"/>
      <c r="H42" s="162"/>
    </row>
    <row r="43" spans="1:9" ht="12.95" customHeight="1">
      <c r="A43" s="13"/>
      <c r="B43" s="15"/>
      <c r="C43" s="11"/>
      <c r="D43" s="11"/>
      <c r="E43" s="11"/>
      <c r="F43" s="11"/>
      <c r="G43" s="11"/>
      <c r="H43" s="13"/>
      <c r="I43" s="11"/>
    </row>
    <row r="44" spans="1:9" ht="12.95" customHeight="1">
      <c r="A44" s="13"/>
      <c r="B44" s="168">
        <v>16</v>
      </c>
      <c r="C44" s="169"/>
      <c r="D44" s="169"/>
      <c r="E44" s="169"/>
      <c r="F44" s="169"/>
      <c r="G44" s="169"/>
      <c r="H44" s="170"/>
      <c r="I44" s="11"/>
    </row>
    <row r="45" spans="1:9" ht="12.95" customHeight="1">
      <c r="A45" s="13"/>
      <c r="B45" s="160" t="s">
        <v>91</v>
      </c>
      <c r="C45" s="161"/>
      <c r="D45" s="161"/>
      <c r="E45" s="161"/>
      <c r="F45" s="161"/>
      <c r="G45" s="161"/>
      <c r="H45" s="162"/>
      <c r="I45" s="11"/>
    </row>
    <row r="46" spans="1:9" ht="12.95" customHeight="1">
      <c r="A46" s="13"/>
      <c r="B46" s="29"/>
      <c r="C46" s="12"/>
      <c r="D46" s="12"/>
      <c r="E46" s="12"/>
      <c r="F46" s="12"/>
      <c r="G46" s="12"/>
      <c r="H46" s="30"/>
      <c r="I46" s="11"/>
    </row>
    <row r="47" spans="1:9" ht="12.95" customHeight="1">
      <c r="B47" s="31"/>
      <c r="C47" s="31"/>
      <c r="D47" s="31"/>
      <c r="E47" s="31"/>
      <c r="F47" s="31"/>
      <c r="G47" s="31"/>
      <c r="H47" s="31"/>
    </row>
  </sheetData>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ageMargins left="0.31496062992125984" right="0.31496062992125984" top="0.74803149606299213" bottom="0.74803149606299213" header="0.31496062992125984" footer="0.31496062992125984"/>
  <pageSetup paperSize="9" scale="90" orientation="portrait" r:id="rId1"/>
  <headerFooter>
    <oddFooter>&amp;C&amp;L2DAAC9C8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розділ 1</vt:lpstr>
      <vt:lpstr>розділ 2</vt:lpstr>
      <vt:lpstr>титульний</vt:lpstr>
      <vt:lpstr>'розділ 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2014-11-21T11:39:06Z</cp:lastPrinted>
  <dcterms:created xsi:type="dcterms:W3CDTF">1996-10-08T23:32:33Z</dcterms:created>
  <dcterms:modified xsi:type="dcterms:W3CDTF">2021-06-10T11:50:35Z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збір)_00148_2.2015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2DAAC9C8</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