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<sst xmlns="http://schemas.openxmlformats.org/spreadsheetml/2006/main" count="314" uniqueCount="253">
  <si>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</si>
  <si>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</si>
  <si>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</si>
  <si>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</si>
  <si>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</si>
  <si>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</si>
  <si>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</si>
  <si>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</si>
  <si>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</si>
  <si>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</si>
  <si>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</si>
  <si>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</si>
  <si>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</si>
  <si>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</si>
  <si>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</si>
  <si>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</si>
  <si>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</si>
  <si>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</si>
  <si>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</si>
  <si>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</si>
  <si>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</si>
  <si>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</si>
  <si>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</si>
  <si>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</si>
  <si>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</si>
  <si>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</si>
  <si>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</si>
  <si>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</si>
  <si>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</si>
  <si>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</si>
  <si>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</si>
  <si>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</si>
  <si>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</si>
  <si>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</si>
  <si>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</si>
  <si>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</si>
  <si>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</si>
  <si>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</si>
  <si>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</si>
  <si>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</si>
  <si>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</si>
  <si>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</si>
  <si>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</si>
  <si>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</si>
  <si>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</si>
  <si>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</si>
  <si>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</si>
  <si>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</si>
  <si>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</si>
  <si>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</si>
  <si>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</si>
  <si>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</si>
  <si>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</si>
  <si>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</si>
  <si>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</si>
  <si>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</si>
  <si>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</si>
  <si>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</si>
  <si>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</si>
  <si>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</si>
  <si>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</si>
  <si>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</si>
  <si>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</si>
  <si>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</si>
  <si>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</si>
  <si>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</si>
  <si>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</si>
  <si>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</si>
  <si>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</si>
  <si>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</si>
  <si>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</si>
  <si>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</si>
  <si>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</si>
  <si>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</si>
  <si>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</si>
  <si>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</si>
  <si>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</si>
  <si>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</si>
  <si>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</si>
  <si>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</si>
  <si>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</si>
  <si>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</si>
  <si>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</si>
  <si>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</si>
  <si>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</si>
  <si>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</si>
  <si>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</si>
  <si>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</si>
  <si>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</si>
  <si>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</si>
  <si>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</si>
  <si>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</si>
  <si>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</si>
  <si>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</si>
  <si>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</si>
  <si>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</si>
  <si>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</si>
  <si>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</si>
  <si>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</si>
  <si>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</si>
  <si>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</si>
  <si>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</si>
  <si>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</si>
  <si>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</si>
  <si>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</si>
  <si>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</si>
  <si>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</si>
  <si>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</si>
  <si>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</si>
  <si>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</si>
  <si>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</si>
  <si>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</si>
  <si>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</si>
  <si>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</si>
  <si>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</si>
  <si>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</si>
  <si>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</si>
  <si>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</si>
  <si>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</si>
  <si>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</si>
  <si>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</si>
  <si>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</si>
  <si>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</si>
  <si>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</si>
  <si>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</si>
  <si>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</si>
  <si>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</si>
  <si>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</si>
  <si>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</si>
  <si>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</si>
  <si>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</si>
  <si>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</si>
  <si>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</si>
  <si>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</si>
  <si>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</si>
  <si>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</si>
  <si>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</si>
  <si>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</si>
  <si>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</si>
  <si>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</si>
  <si>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</si>
  <si>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</si>
  <si>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</si>
  <si>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</si>
  <si>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</si>
  <si>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</si>
  <si>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</si>
  <si>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</si>
  <si>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</si>
  <si>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</si>
  <si>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</si>
  <si>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</si>
  <si>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</si>
  <si>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</si>
  <si>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</si>
  <si>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</si>
  <si>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</si>
  <si>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</si>
  <si>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</si>
  <si>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</si>
  <si>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</si>
  <si>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</si>
  <si>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</si>
  <si>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</si>
  <si>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</si>
  <si>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</si>
  <si>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</si>
  <si>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</si>
  <si>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</si>
  <si>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</si>
  <si>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</si>
  <si>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</si>
  <si>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</si>
  <si>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</si>
  <si>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</si>
  <si>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</si>
  <si>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</si>
  <si>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</si>
  <si>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</si>
  <si>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</si>
  <si>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</si>
  <si>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</si>
  <si>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</si>
  <si>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</si>
  <si>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</si>
  <si>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</si>
  <si>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</si>
  <si>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</si>
  <si>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</si>
  <si>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</si>
  <si>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</si>
  <si>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</si>
  <si>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</si>
  <si>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</si>
  <si>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</si>
  <si>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</si>
  <si>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</si>
  <si>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</si>
  <si>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</si>
  <si>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</si>
  <si>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</si>
  <si>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</si>
  <si>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</si>
  <si>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</si>
  <si>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</si>
  <si>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</si>
  <si>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</si>
  <si>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</si>
  <si>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</si>
  <si>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</si>
  <si>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</si>
  <si>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</si>
  <si>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</si>
  <si>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</si>
  <si>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</si>
  <si>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</si>
  <si>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</si>
  <si>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</si>
  <si>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</si>
  <si>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</si>
  <si>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</si>
  <si>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</si>
  <si>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</si>
  <si>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</si>
  <si>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</si>
  <si>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</si>
  <si>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</si>
  <si>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</si>
  <si>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</si>
  <si>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</si>
  <si>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</si>
  <si>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</si>
  <si>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</si>
  <si>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</si>
  <si>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</si>
  <si>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</si>
  <si>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</si>
  <si>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</si>
  <si>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</si>
  <si>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</si>
  <si>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</si>
  <si>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</si>
  <si>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</si>
  <si>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</si>
  <si>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</si>
  <si>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С.В. Ковганич</t>
  </si>
  <si>
    <t>В.О. Григоренко</t>
  </si>
  <si>
    <t>6 липня 2016 року</t>
  </si>
  <si>
    <t>перше півріччя 2016 року</t>
  </si>
  <si>
    <t>Тульчинський районний суд Вінницької області</t>
  </si>
  <si>
    <t>23600. Вінницька область</t>
  </si>
  <si>
    <t>м. Тульчин</t>
  </si>
  <si>
    <t>вул. Перемоги. 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</si>
</sst>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36</v>
      </c>
      <c r="F10" s="113">
        <v>31</v>
      </c>
      <c r="G10" s="113">
        <v>36</v>
      </c>
      <c r="H10" s="113">
        <v>4</v>
      </c>
      <c r="I10" s="113"/>
      <c r="J10" s="113"/>
      <c r="K10" s="113">
        <v>32</v>
      </c>
      <c r="L10" s="113"/>
      <c r="M10" s="117"/>
      <c r="N10" s="98"/>
      <c r="O10" s="120">
        <f>E10-F10</f>
        <v>5</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32</v>
      </c>
      <c r="F15" s="113">
        <v>29</v>
      </c>
      <c r="G15" s="113">
        <v>23</v>
      </c>
      <c r="H15" s="113"/>
      <c r="I15" s="113">
        <v>1</v>
      </c>
      <c r="J15" s="113">
        <v>5</v>
      </c>
      <c r="K15" s="113">
        <v>17</v>
      </c>
      <c r="L15" s="113"/>
      <c r="M15" s="113">
        <v>9</v>
      </c>
      <c r="N15" s="113" t="s">
        <v>147</v>
      </c>
      <c r="O15" s="120">
        <f t="shared" si="0"/>
        <v>3</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32</v>
      </c>
      <c r="F21" s="113">
        <v>29</v>
      </c>
      <c r="G21" s="113">
        <v>23</v>
      </c>
      <c r="H21" s="113"/>
      <c r="I21" s="113">
        <v>1</v>
      </c>
      <c r="J21" s="113">
        <v>5</v>
      </c>
      <c r="K21" s="113">
        <v>17</v>
      </c>
      <c r="L21" s="113"/>
      <c r="M21" s="113">
        <v>9</v>
      </c>
      <c r="N21" s="113" t="s">
        <v>147</v>
      </c>
      <c r="O21" s="120">
        <f t="shared" si="0"/>
        <v>3</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68</v>
      </c>
      <c r="F23" s="113">
        <f>F10+F12+F15+F22</f>
        <v>60</v>
      </c>
      <c r="G23" s="113">
        <f>G10+G12+G15+G22</f>
        <v>59</v>
      </c>
      <c r="H23" s="113">
        <f>H10+H15</f>
        <v>4</v>
      </c>
      <c r="I23" s="113">
        <f>I10+I15</f>
        <v>1</v>
      </c>
      <c r="J23" s="113">
        <f>J10+J12+J15</f>
        <v>5</v>
      </c>
      <c r="K23" s="113">
        <f>K10+K12+K15</f>
        <v>49</v>
      </c>
      <c r="L23" s="113">
        <f>L10+L12+L15+L22</f>
        <v>0</v>
      </c>
      <c r="M23" s="119">
        <f>M10+M12+M15+M22</f>
        <v>9</v>
      </c>
      <c r="N23" s="119">
        <f>N10</f>
        <v>0</v>
      </c>
      <c r="O23" s="120">
        <f t="shared" si="0"/>
        <v>8</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41</v>
      </c>
      <c r="G31" s="121">
        <v>33</v>
      </c>
      <c r="H31" s="121">
        <v>31</v>
      </c>
      <c r="I31" s="121">
        <v>22</v>
      </c>
      <c r="J31" s="121">
        <v>16</v>
      </c>
      <c r="K31" s="121"/>
      <c r="L31" s="121">
        <v>5</v>
      </c>
      <c r="M31" s="121"/>
      <c r="N31" s="121">
        <v>10</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&amp;L78E9A0B9&amp;CФорма № 2-А, Підрозділ: Тульчинський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4</v>
      </c>
      <c r="E9" s="98">
        <v>7</v>
      </c>
      <c r="F9" s="98">
        <v>5</v>
      </c>
      <c r="G9" s="98">
        <v>1</v>
      </c>
      <c r="H9" s="98"/>
      <c r="I9" s="98"/>
      <c r="J9" s="98">
        <v>2</v>
      </c>
      <c r="K9" s="116">
        <v>2</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4</v>
      </c>
      <c r="E10" s="98">
        <v>7</v>
      </c>
      <c r="F10" s="98">
        <v>5</v>
      </c>
      <c r="G10" s="98">
        <v>1</v>
      </c>
      <c r="H10" s="98"/>
      <c r="I10" s="98"/>
      <c r="J10" s="98">
        <v>2</v>
      </c>
      <c r="K10" s="116">
        <v>2</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4</v>
      </c>
      <c r="E12" s="98">
        <v>4</v>
      </c>
      <c r="F12" s="98">
        <v>4</v>
      </c>
      <c r="G12" s="98">
        <v>3</v>
      </c>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4</v>
      </c>
      <c r="E24" s="98">
        <v>4</v>
      </c>
      <c r="F24" s="98">
        <v>4</v>
      </c>
      <c r="G24" s="98">
        <v>3</v>
      </c>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v>
      </c>
      <c r="E25" s="98">
        <v>4</v>
      </c>
      <c r="F25" s="98">
        <v>4</v>
      </c>
      <c r="G25" s="98">
        <v>3</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c r="F26" s="98"/>
      <c r="G26" s="98"/>
      <c r="H26" s="98"/>
      <c r="I26" s="98"/>
      <c r="J26" s="98"/>
      <c r="K26" s="116">
        <v>1</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2</v>
      </c>
      <c r="D88" s="98">
        <v>23</v>
      </c>
      <c r="E88" s="98">
        <v>18</v>
      </c>
      <c r="F88" s="98">
        <v>12</v>
      </c>
      <c r="G88" s="98">
        <v>11</v>
      </c>
      <c r="H88" s="98">
        <v>4</v>
      </c>
      <c r="I88" s="98"/>
      <c r="J88" s="98">
        <v>2</v>
      </c>
      <c r="K88" s="116">
        <v>7</v>
      </c>
      <c r="L88" s="98">
        <v>1</v>
      </c>
      <c r="M88" s="172">
        <v>8595</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v>2</v>
      </c>
      <c r="D95" s="98">
        <v>21</v>
      </c>
      <c r="E95" s="98">
        <v>17</v>
      </c>
      <c r="F95" s="98">
        <v>11</v>
      </c>
      <c r="G95" s="98">
        <v>10</v>
      </c>
      <c r="H95" s="98">
        <v>4</v>
      </c>
      <c r="I95" s="98"/>
      <c r="J95" s="98">
        <v>2</v>
      </c>
      <c r="K95" s="116">
        <v>6</v>
      </c>
      <c r="L95" s="98">
        <v>1</v>
      </c>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2</v>
      </c>
      <c r="D97" s="98">
        <v>2</v>
      </c>
      <c r="E97" s="98">
        <v>4</v>
      </c>
      <c r="F97" s="98">
        <v>3</v>
      </c>
      <c r="G97" s="98">
        <v>2</v>
      </c>
      <c r="H97" s="98"/>
      <c r="I97" s="98"/>
      <c r="J97" s="98">
        <v>1</v>
      </c>
      <c r="K97" s="116"/>
      <c r="L97" s="98"/>
      <c r="M97" s="172"/>
      <c r="N97" s="173"/>
      <c r="O97" s="172"/>
      <c r="P97" s="61"/>
    </row>
    <row r="98" spans="1:16" s="4" customFormat="1" ht="18.75" customHeight="1">
      <c r="A98" s="46">
        <v>91</v>
      </c>
      <c r="B98" s="130" t="s">
        <v>71</v>
      </c>
      <c r="C98" s="112"/>
      <c r="D98" s="98">
        <v>1</v>
      </c>
      <c r="E98" s="98">
        <v>1</v>
      </c>
      <c r="F98" s="98">
        <v>1</v>
      </c>
      <c r="G98" s="98">
        <v>1</v>
      </c>
      <c r="H98" s="98"/>
      <c r="I98" s="98"/>
      <c r="J98" s="98"/>
      <c r="K98" s="116"/>
      <c r="L98" s="98"/>
      <c r="M98" s="172"/>
      <c r="N98" s="173"/>
      <c r="O98" s="172"/>
      <c r="P98" s="61"/>
    </row>
    <row r="99" spans="1:16" s="4" customFormat="1" ht="15.75" customHeight="1">
      <c r="A99" s="44">
        <v>92</v>
      </c>
      <c r="B99" s="130" t="s">
        <v>72</v>
      </c>
      <c r="C99" s="112"/>
      <c r="D99" s="98">
        <v>2</v>
      </c>
      <c r="E99" s="98">
        <v>1</v>
      </c>
      <c r="F99" s="98">
        <v>1</v>
      </c>
      <c r="G99" s="98">
        <v>1</v>
      </c>
      <c r="H99" s="98"/>
      <c r="I99" s="98"/>
      <c r="J99" s="98"/>
      <c r="K99" s="116">
        <v>1</v>
      </c>
      <c r="L99" s="98">
        <v>1</v>
      </c>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c r="G103" s="98"/>
      <c r="H103" s="98"/>
      <c r="I103" s="98"/>
      <c r="J103" s="98">
        <v>1</v>
      </c>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c r="G108" s="98"/>
      <c r="H108" s="98"/>
      <c r="I108" s="98"/>
      <c r="J108" s="98">
        <v>1</v>
      </c>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33</v>
      </c>
      <c r="E114" s="112">
        <f t="shared" si="0"/>
        <v>31</v>
      </c>
      <c r="F114" s="112">
        <f t="shared" si="0"/>
        <v>22</v>
      </c>
      <c r="G114" s="112">
        <f t="shared" si="0"/>
        <v>16</v>
      </c>
      <c r="H114" s="112">
        <f t="shared" si="0"/>
        <v>4</v>
      </c>
      <c r="I114" s="112">
        <f t="shared" si="0"/>
        <v>0</v>
      </c>
      <c r="J114" s="112">
        <f t="shared" si="0"/>
        <v>5</v>
      </c>
      <c r="K114" s="112">
        <f t="shared" si="0"/>
        <v>10</v>
      </c>
      <c r="L114" s="112">
        <f t="shared" si="0"/>
        <v>1</v>
      </c>
      <c r="M114" s="173">
        <f t="shared" si="0"/>
        <v>8595</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&amp;L78E9A0B9&amp;CФорма № 2-А, Підрозділ: Тульчинський районний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&amp;L78E9A0B9&amp;CФорма № 2-А, Підрозділ: Тульчинський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5</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2</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2</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1</v>
      </c>
      <c r="L14" s="33"/>
      <c r="M14" s="23"/>
      <c r="N14" s="20"/>
      <c r="O14" s="20"/>
      <c r="P14" s="20"/>
    </row>
    <row r="15" spans="1:16" s="10" customFormat="1" ht="19.5" customHeight="1">
      <c r="A15" s="2">
        <v>11</v>
      </c>
      <c r="B15" s="288"/>
      <c r="C15" s="263" t="s">
        <v>131</v>
      </c>
      <c r="D15" s="264"/>
      <c r="E15" s="264"/>
      <c r="F15" s="264"/>
      <c r="G15" s="264"/>
      <c r="H15" s="264"/>
      <c r="I15" s="264"/>
      <c r="J15" s="265"/>
      <c r="K15" s="125">
        <v>3</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17</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247</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&amp;L78E9A0B9&amp;CФорма № 2-А, Підрозділ: Тульчинський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249</v>
      </c>
      <c r="D24" s="349"/>
      <c r="E24" s="349"/>
      <c r="F24" s="349"/>
      <c r="G24" s="349"/>
      <c r="H24" s="349"/>
      <c r="I24" s="349"/>
      <c r="J24" s="350"/>
    </row>
    <row r="25" spans="1:10" ht="19.5" customHeight="1">
      <c r="A25" s="347" t="s">
        <v>182</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&amp;L78E9A0B9&amp;C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2016-07-07T06:42:48Z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78E9A0B9</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