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<sst xmlns="http://schemas.openxmlformats.org/spreadsheetml/2006/main" count="295" uniqueCount="221">
  <si>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</si>
  <si>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</si>
  <si>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</si>
  <si>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</si>
  <si>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</si>
  <si>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</si>
  <si>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</si>
  <si>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</si>
  <si>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</si>
  <si>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</si>
  <si>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</si>
  <si>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</si>
  <si>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</si>
  <si>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</si>
  <si>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</si>
  <si>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</si>
  <si>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</si>
  <si>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</si>
  <si>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</si>
  <si>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</si>
  <si>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</si>
  <si>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</si>
  <si>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</si>
  <si>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</si>
  <si>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</si>
  <si>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</si>
  <si>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</si>
  <si>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</si>
  <si>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</si>
  <si>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</si>
  <si>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</si>
  <si>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</si>
  <si>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</si>
  <si>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</si>
  <si>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</si>
  <si>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</si>
  <si>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</si>
  <si>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</si>
  <si>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</si>
  <si>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</si>
  <si>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</si>
  <si>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</si>
  <si>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</si>
  <si>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</si>
  <si>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</si>
  <si>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</si>
  <si>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</si>
  <si>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</si>
  <si>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</si>
  <si>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</si>
  <si>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</si>
  <si>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</si>
  <si>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</si>
  <si>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</si>
  <si>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</si>
  <si>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</si>
  <si>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</si>
  <si>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</si>
  <si>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</si>
  <si>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</si>
  <si>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</si>
  <si>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</si>
  <si>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</si>
  <si>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</si>
  <si>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</si>
  <si>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</si>
  <si>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</si>
  <si>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</si>
  <si>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</si>
  <si>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</si>
  <si>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</si>
  <si>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</si>
  <si>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</si>
  <si>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</si>
  <si>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</si>
  <si>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</si>
  <si>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</si>
  <si>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</si>
  <si>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</si>
  <si>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</si>
  <si>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</si>
  <si>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</si>
  <si>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</si>
  <si>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</si>
  <si>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</si>
  <si>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</si>
  <si>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</si>
  <si>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</si>
  <si>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</si>
  <si>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</si>
  <si>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</si>
  <si>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</si>
  <si>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</si>
  <si>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</si>
  <si>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</si>
  <si>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</si>
  <si>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</si>
  <si>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</si>
  <si>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</si>
  <si>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</si>
  <si>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</si>
  <si>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</si>
  <si>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</si>
  <si>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</si>
  <si>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</si>
  <si>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</si>
  <si>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</si>
  <si>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</si>
  <si>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</si>
  <si>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</si>
  <si>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</si>
  <si>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</si>
  <si>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</si>
  <si>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</si>
  <si>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</si>
  <si>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</si>
  <si>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</si>
  <si>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</si>
  <si>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</si>
  <si>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</si>
  <si>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</si>
  <si>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</si>
  <si>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</si>
  <si>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</si>
  <si>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</si>
  <si>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</si>
  <si>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</si>
  <si>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</si>
  <si>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</si>
  <si>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</si>
  <si>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</si>
  <si>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</si>
  <si>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</si>
  <si>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</si>
  <si>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</si>
  <si>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</si>
  <si>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</si>
  <si>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</si>
  <si>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</si>
  <si>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</si>
  <si>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</si>
  <si>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</si>
  <si>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</si>
  <si>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</si>
  <si>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</si>
  <si>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</si>
  <si>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</si>
  <si>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</si>
  <si>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</si>
  <si>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</si>
  <si>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</si>
  <si>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</si>
  <si>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</si>
  <si>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</si>
  <si>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</si>
  <si>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</si>
  <si>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</si>
  <si>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</si>
  <si>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</si>
  <si>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</si>
  <si>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</si>
  <si>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</si>
  <si>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</si>
  <si>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</si>
  <si>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</si>
  <si>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</si>
  <si>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</si>
  <si>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</si>
  <si>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</si>
  <si>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</si>
  <si>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</si>
  <si>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</si>
  <si>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</si>
  <si>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</si>
  <si>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</si>
  <si>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</si>
  <si>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</si>
  <si>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</si>
  <si>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</si>
  <si>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</si>
  <si>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</si>
  <si>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</si>
  <si>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</si>
  <si>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</si>
  <si>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</si>
  <si>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</si>
  <si>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</si>
  <si>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</si>
  <si>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</si>
  <si>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</si>
  <si>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</si>
  <si>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</si>
  <si>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</si>
  <si>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</si>
  <si>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</si>
  <si>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</si>
  <si>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</si>
  <si>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</si>
  <si>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</si>
  <si>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</si>
  <si>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</si>
  <si>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</si>
  <si>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</si>
  <si>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</si>
  <si>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</si>
  <si>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</si>
  <si>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</si>
  <si>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</si>
  <si>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</si>
  <si>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</si>
  <si>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</si>
  <si>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</si>
  <si>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Тульчинський районний суд Вінницької області</t>
  </si>
  <si>
    <t>23600.м. Тульчин.вул. Перемоги 16</t>
  </si>
  <si>
    <t>Доручення судів України / іноземних судів</t>
  </si>
  <si>
    <t xml:space="preserve">Розглянуто справ судом присяжних </t>
  </si>
  <si>
    <t>С.В. Ковганич</t>
  </si>
  <si>
    <t>Г.О. Підлубна</t>
  </si>
  <si>
    <t>(04335) 2-15-87</t>
  </si>
  <si>
    <t>inbox@tl.vn.court.gou.ua</t>
  </si>
  <si>
    <t>5 липня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</si>
</sst>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&amp;LDEB0D289&amp;C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180</v>
      </c>
      <c r="F6" s="104">
        <v>69</v>
      </c>
      <c r="G6" s="104">
        <v>1</v>
      </c>
      <c r="H6" s="104">
        <v>75</v>
      </c>
      <c r="I6" s="104" t="s">
        <v>93</v>
      </c>
      <c r="J6" s="104">
        <v>105</v>
      </c>
      <c r="K6" s="84">
        <v>22</v>
      </c>
      <c r="L6" s="91">
        <f>E6-F6</f>
        <v>111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342</v>
      </c>
      <c r="F7" s="104">
        <v>338</v>
      </c>
      <c r="G7" s="104">
        <v>1</v>
      </c>
      <c r="H7" s="104">
        <v>323</v>
      </c>
      <c r="I7" s="104">
        <v>283</v>
      </c>
      <c r="J7" s="104">
        <v>19</v>
      </c>
      <c r="K7" s="84"/>
      <c r="L7" s="91">
        <f>E7-F7</f>
        <v>4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>
        <v>10</v>
      </c>
      <c r="F8" s="104">
        <v>10</v>
      </c>
      <c r="G8" s="104"/>
      <c r="H8" s="104">
        <v>10</v>
      </c>
      <c r="I8" s="104">
        <v>8</v>
      </c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33</v>
      </c>
      <c r="F9" s="104">
        <v>27</v>
      </c>
      <c r="G9" s="104"/>
      <c r="H9" s="85">
        <v>28</v>
      </c>
      <c r="I9" s="104">
        <v>18</v>
      </c>
      <c r="J9" s="104">
        <v>5</v>
      </c>
      <c r="K9" s="84"/>
      <c r="L9" s="91">
        <f>E9-F9</f>
        <v>6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8</v>
      </c>
      <c r="F12" s="104">
        <v>8</v>
      </c>
      <c r="G12" s="104"/>
      <c r="H12" s="104">
        <v>8</v>
      </c>
      <c r="I12" s="104">
        <v>6</v>
      </c>
      <c r="J12" s="104"/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>
        <v>4</v>
      </c>
      <c r="F13" s="104"/>
      <c r="G13" s="104"/>
      <c r="H13" s="104"/>
      <c r="I13" s="104"/>
      <c r="J13" s="104">
        <v>4</v>
      </c>
      <c r="K13" s="84"/>
      <c r="L13" s="91">
        <f>E13-F13</f>
        <v>4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/>
      <c r="F14" s="107"/>
      <c r="G14" s="107"/>
      <c r="H14" s="107"/>
      <c r="I14" s="107"/>
      <c r="J14" s="107"/>
      <c r="K14" s="94"/>
      <c r="L14" s="91">
        <f>E14-F14</f>
        <v>0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577</v>
      </c>
      <c r="F16" s="86">
        <f>SUM(F6:F15)</f>
        <v>452</v>
      </c>
      <c r="G16" s="86">
        <f>SUM(G6:G15)</f>
        <v>2</v>
      </c>
      <c r="H16" s="86">
        <f>SUM(H6:H15)</f>
        <v>444</v>
      </c>
      <c r="I16" s="86">
        <f>SUM(I6:I15)</f>
        <v>315</v>
      </c>
      <c r="J16" s="86">
        <f>SUM(J6:J15)</f>
        <v>133</v>
      </c>
      <c r="K16" s="86">
        <f>SUM(K6:K15)</f>
        <v>22</v>
      </c>
      <c r="L16" s="91">
        <f>E16-F16</f>
        <v>125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7</v>
      </c>
      <c r="F17" s="84">
        <v>7</v>
      </c>
      <c r="G17" s="84"/>
      <c r="H17" s="84">
        <v>7</v>
      </c>
      <c r="I17" s="84">
        <v>6</v>
      </c>
      <c r="J17" s="84"/>
      <c r="K17" s="84"/>
      <c r="L17" s="91">
        <f>E17-F17</f>
        <v>0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10</v>
      </c>
      <c r="F18" s="84">
        <v>6</v>
      </c>
      <c r="G18" s="84"/>
      <c r="H18" s="84">
        <v>7</v>
      </c>
      <c r="I18" s="84">
        <v>5</v>
      </c>
      <c r="J18" s="84">
        <v>3</v>
      </c>
      <c r="K18" s="84"/>
      <c r="L18" s="91">
        <f>E18-F18</f>
        <v>4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59</v>
      </c>
      <c r="F20" s="84">
        <v>58</v>
      </c>
      <c r="G20" s="84"/>
      <c r="H20" s="84">
        <v>52</v>
      </c>
      <c r="I20" s="84">
        <v>42</v>
      </c>
      <c r="J20" s="84">
        <v>7</v>
      </c>
      <c r="K20" s="84"/>
      <c r="L20" s="91">
        <f>E20-F20</f>
        <v>1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70</v>
      </c>
      <c r="F25" s="94">
        <v>65</v>
      </c>
      <c r="G25" s="94"/>
      <c r="H25" s="94">
        <v>60</v>
      </c>
      <c r="I25" s="94">
        <v>47</v>
      </c>
      <c r="J25" s="94">
        <v>10</v>
      </c>
      <c r="K25" s="94"/>
      <c r="L25" s="91">
        <f>E25-F25</f>
        <v>5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98</v>
      </c>
      <c r="F26" s="84">
        <v>88</v>
      </c>
      <c r="G26" s="84"/>
      <c r="H26" s="84">
        <v>85</v>
      </c>
      <c r="I26" s="84">
        <v>33</v>
      </c>
      <c r="J26" s="84">
        <v>13</v>
      </c>
      <c r="K26" s="84"/>
      <c r="L26" s="91">
        <f>E26-F26</f>
        <v>10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2</v>
      </c>
      <c r="F27" s="94">
        <v>2</v>
      </c>
      <c r="G27" s="94"/>
      <c r="H27" s="94">
        <v>1</v>
      </c>
      <c r="I27" s="94">
        <v>1</v>
      </c>
      <c r="J27" s="94">
        <v>1</v>
      </c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289</v>
      </c>
      <c r="F28" s="84">
        <v>226</v>
      </c>
      <c r="G28" s="84">
        <v>1</v>
      </c>
      <c r="H28" s="84">
        <v>269</v>
      </c>
      <c r="I28" s="84">
        <v>243</v>
      </c>
      <c r="J28" s="84">
        <v>20</v>
      </c>
      <c r="K28" s="84"/>
      <c r="L28" s="91">
        <f>E28-F28</f>
        <v>63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483</v>
      </c>
      <c r="F29" s="84">
        <v>246</v>
      </c>
      <c r="G29" s="84">
        <v>3</v>
      </c>
      <c r="H29" s="84">
        <v>272</v>
      </c>
      <c r="I29" s="84">
        <v>222</v>
      </c>
      <c r="J29" s="84">
        <v>211</v>
      </c>
      <c r="K29" s="84">
        <v>27</v>
      </c>
      <c r="L29" s="91">
        <f>E29-F29</f>
        <v>237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16</v>
      </c>
      <c r="F30" s="84">
        <v>15</v>
      </c>
      <c r="G30" s="84"/>
      <c r="H30" s="84">
        <v>15</v>
      </c>
      <c r="I30" s="84">
        <v>13</v>
      </c>
      <c r="J30" s="84">
        <v>1</v>
      </c>
      <c r="K30" s="84"/>
      <c r="L30" s="91">
        <f>E30-F30</f>
        <v>1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37</v>
      </c>
      <c r="F31" s="84">
        <v>13</v>
      </c>
      <c r="G31" s="84"/>
      <c r="H31" s="84">
        <v>15</v>
      </c>
      <c r="I31" s="84">
        <v>12</v>
      </c>
      <c r="J31" s="84">
        <v>22</v>
      </c>
      <c r="K31" s="84"/>
      <c r="L31" s="91">
        <f>E31-F31</f>
        <v>24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3</v>
      </c>
      <c r="F32" s="84">
        <v>3</v>
      </c>
      <c r="G32" s="84"/>
      <c r="H32" s="84">
        <v>3</v>
      </c>
      <c r="I32" s="84">
        <v>2</v>
      </c>
      <c r="J32" s="84"/>
      <c r="K32" s="84"/>
      <c r="L32" s="91">
        <f>E32-F32</f>
        <v>0</v>
      </c>
    </row>
    <row r="33" spans="1:12" ht="26.25" customHeight="1">
      <c r="A33" s="165"/>
      <c r="B33" s="160" t="s">
        <v>174</v>
      </c>
      <c r="C33" s="161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23</v>
      </c>
      <c r="F37" s="84">
        <v>22</v>
      </c>
      <c r="G37" s="84"/>
      <c r="H37" s="84">
        <v>21</v>
      </c>
      <c r="I37" s="84">
        <v>10</v>
      </c>
      <c r="J37" s="84">
        <v>2</v>
      </c>
      <c r="K37" s="84"/>
      <c r="L37" s="91">
        <f>E37-F37</f>
        <v>1</v>
      </c>
    </row>
    <row r="38" spans="1:12" ht="40.5" customHeight="1">
      <c r="A38" s="165"/>
      <c r="B38" s="160" t="s">
        <v>140</v>
      </c>
      <c r="C38" s="161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695</v>
      </c>
      <c r="F40" s="94">
        <v>413</v>
      </c>
      <c r="G40" s="94">
        <v>3</v>
      </c>
      <c r="H40" s="94">
        <v>425</v>
      </c>
      <c r="I40" s="94">
        <v>280</v>
      </c>
      <c r="J40" s="94">
        <v>270</v>
      </c>
      <c r="K40" s="94">
        <v>27</v>
      </c>
      <c r="L40" s="91">
        <f>E40-F40</f>
        <v>282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606</v>
      </c>
      <c r="F41" s="84">
        <v>569</v>
      </c>
      <c r="G41" s="84"/>
      <c r="H41" s="84">
        <v>502</v>
      </c>
      <c r="I41" s="84" t="s">
        <v>93</v>
      </c>
      <c r="J41" s="84">
        <v>104</v>
      </c>
      <c r="K41" s="84"/>
      <c r="L41" s="91">
        <f>E41-F41</f>
        <v>37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1</v>
      </c>
      <c r="F42" s="84">
        <v>1</v>
      </c>
      <c r="G42" s="84"/>
      <c r="H42" s="84"/>
      <c r="I42" s="84" t="s">
        <v>93</v>
      </c>
      <c r="J42" s="84">
        <v>1</v>
      </c>
      <c r="K42" s="84"/>
      <c r="L42" s="91">
        <f>E42-F42</f>
        <v>0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5</v>
      </c>
      <c r="F43" s="84">
        <v>5</v>
      </c>
      <c r="G43" s="84"/>
      <c r="H43" s="84">
        <v>5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53"/>
      <c r="B44" s="166" t="s">
        <v>195</v>
      </c>
      <c r="C44" s="167"/>
      <c r="D44" s="39">
        <v>39</v>
      </c>
      <c r="E44" s="84">
        <v>3</v>
      </c>
      <c r="F44" s="84">
        <v>3</v>
      </c>
      <c r="G44" s="84"/>
      <c r="H44" s="84">
        <v>3</v>
      </c>
      <c r="I44" s="84">
        <v>2</v>
      </c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614</v>
      </c>
      <c r="F45" s="84">
        <f aca="true" t="shared" si="0" ref="F45:K45">F41+F43+F44</f>
        <v>577</v>
      </c>
      <c r="G45" s="84">
        <f t="shared" si="0"/>
        <v>0</v>
      </c>
      <c r="H45" s="84">
        <f t="shared" si="0"/>
        <v>510</v>
      </c>
      <c r="I45" s="84">
        <f>I43+I44</f>
        <v>3</v>
      </c>
      <c r="J45" s="84">
        <f t="shared" si="0"/>
        <v>104</v>
      </c>
      <c r="K45" s="84">
        <f t="shared" si="0"/>
        <v>0</v>
      </c>
      <c r="L45" s="91">
        <f>E45-F45</f>
        <v>37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1956</v>
      </c>
      <c r="F46" s="84">
        <f t="shared" si="1"/>
        <v>1507</v>
      </c>
      <c r="G46" s="84">
        <f t="shared" si="1"/>
        <v>5</v>
      </c>
      <c r="H46" s="84">
        <f t="shared" si="1"/>
        <v>1439</v>
      </c>
      <c r="I46" s="84">
        <f t="shared" si="1"/>
        <v>645</v>
      </c>
      <c r="J46" s="84">
        <f t="shared" si="1"/>
        <v>517</v>
      </c>
      <c r="K46" s="84">
        <f t="shared" si="1"/>
        <v>49</v>
      </c>
      <c r="L46" s="91">
        <f>E46-F46</f>
        <v>449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&amp;LDEB0D289&amp;C&amp;R2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14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13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95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2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2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26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13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9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1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2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20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70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3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/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1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23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2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122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21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14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/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34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110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31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/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31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>
        <v>1</v>
      </c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25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10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6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&amp;LDEB0D289&amp;C&amp;R3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75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56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6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18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/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>
        <v>1</v>
      </c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2</v>
      </c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1</v>
      </c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4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155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4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9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/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1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5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70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1</v>
      </c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1</v>
      </c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117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220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184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426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269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5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15223670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2001798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5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3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40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6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5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3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1155</v>
      </c>
      <c r="F58" s="110">
        <f>F59+F62+F63+F64</f>
        <v>240</v>
      </c>
      <c r="G58" s="110">
        <f>G59+G62+G63+G64</f>
        <v>29</v>
      </c>
      <c r="H58" s="110">
        <f>H59+H62+H63+H64</f>
        <v>7</v>
      </c>
      <c r="I58" s="110">
        <f>I59+I62+I63+I64</f>
        <v>8</v>
      </c>
    </row>
    <row r="59" spans="1:9" ht="13.5" customHeight="1">
      <c r="A59" s="222" t="s">
        <v>104</v>
      </c>
      <c r="B59" s="222"/>
      <c r="C59" s="222"/>
      <c r="D59" s="222"/>
      <c r="E59" s="94">
        <v>393</v>
      </c>
      <c r="F59" s="94">
        <v>33</v>
      </c>
      <c r="G59" s="94">
        <v>9</v>
      </c>
      <c r="H59" s="94">
        <v>4</v>
      </c>
      <c r="I59" s="94">
        <v>5</v>
      </c>
    </row>
    <row r="60" spans="1:9" ht="13.5" customHeight="1">
      <c r="A60" s="327" t="s">
        <v>204</v>
      </c>
      <c r="B60" s="328"/>
      <c r="C60" s="328"/>
      <c r="D60" s="329"/>
      <c r="E60" s="86">
        <v>25</v>
      </c>
      <c r="F60" s="86">
        <v>32</v>
      </c>
      <c r="G60" s="86">
        <v>9</v>
      </c>
      <c r="H60" s="86">
        <v>4</v>
      </c>
      <c r="I60" s="86">
        <v>5</v>
      </c>
    </row>
    <row r="61" spans="1:9" ht="13.5" customHeight="1">
      <c r="A61" s="327" t="s">
        <v>205</v>
      </c>
      <c r="B61" s="328"/>
      <c r="C61" s="328"/>
      <c r="D61" s="329"/>
      <c r="E61" s="86">
        <v>323</v>
      </c>
      <c r="F61" s="86"/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56</v>
      </c>
      <c r="F62" s="84">
        <v>4</v>
      </c>
      <c r="G62" s="84"/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198</v>
      </c>
      <c r="F63" s="84">
        <v>201</v>
      </c>
      <c r="G63" s="84">
        <v>20</v>
      </c>
      <c r="H63" s="84">
        <v>3</v>
      </c>
      <c r="I63" s="84">
        <v>3</v>
      </c>
    </row>
    <row r="64" spans="1:9" ht="13.5" customHeight="1">
      <c r="A64" s="222" t="s">
        <v>109</v>
      </c>
      <c r="B64" s="222"/>
      <c r="C64" s="222"/>
      <c r="D64" s="222"/>
      <c r="E64" s="84">
        <v>508</v>
      </c>
      <c r="F64" s="84">
        <v>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816</v>
      </c>
      <c r="G68" s="116">
        <v>3431537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393</v>
      </c>
      <c r="G69" s="118">
        <v>2174767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423</v>
      </c>
      <c r="G70" s="118">
        <v>1256770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222</v>
      </c>
      <c r="G71" s="116">
        <v>119916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>
        <v>3</v>
      </c>
      <c r="G74" s="118">
        <v>2444</v>
      </c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&amp;LDEB0D289&amp;C&amp;R4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9.477756286266924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16.541353383458645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10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95.48772395487724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479.6666666666667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652</v>
      </c>
    </row>
    <row r="11" spans="1:4" ht="16.5" customHeight="1">
      <c r="A11" s="212" t="s">
        <v>62</v>
      </c>
      <c r="B11" s="214"/>
      <c r="C11" s="10">
        <v>9</v>
      </c>
      <c r="D11" s="84">
        <v>70</v>
      </c>
    </row>
    <row r="12" spans="1:4" ht="16.5" customHeight="1">
      <c r="A12" s="330" t="s">
        <v>104</v>
      </c>
      <c r="B12" s="330"/>
      <c r="C12" s="10">
        <v>10</v>
      </c>
      <c r="D12" s="84">
        <v>57</v>
      </c>
    </row>
    <row r="13" spans="1:4" ht="16.5" customHeight="1">
      <c r="A13" s="327" t="s">
        <v>204</v>
      </c>
      <c r="B13" s="329"/>
      <c r="C13" s="10">
        <v>11</v>
      </c>
      <c r="D13" s="94">
        <v>318</v>
      </c>
    </row>
    <row r="14" spans="1:4" ht="16.5" customHeight="1">
      <c r="A14" s="327" t="s">
        <v>205</v>
      </c>
      <c r="B14" s="329"/>
      <c r="C14" s="10">
        <v>12</v>
      </c>
      <c r="D14" s="94">
        <v>2</v>
      </c>
    </row>
    <row r="15" spans="1:4" ht="16.5" customHeight="1">
      <c r="A15" s="330" t="s">
        <v>30</v>
      </c>
      <c r="B15" s="330"/>
      <c r="C15" s="10">
        <v>13</v>
      </c>
      <c r="D15" s="84">
        <v>19</v>
      </c>
    </row>
    <row r="16" spans="1:4" ht="16.5" customHeight="1">
      <c r="A16" s="330" t="s">
        <v>105</v>
      </c>
      <c r="B16" s="330"/>
      <c r="C16" s="10">
        <v>14</v>
      </c>
      <c r="D16" s="84">
        <v>140</v>
      </c>
    </row>
    <row r="17" spans="1:5" ht="16.5" customHeight="1">
      <c r="A17" s="330" t="s">
        <v>109</v>
      </c>
      <c r="B17" s="330"/>
      <c r="C17" s="10">
        <v>15</v>
      </c>
      <c r="D17" s="84">
        <v>29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 t="s">
        <v>218</v>
      </c>
      <c r="D25" s="341"/>
    </row>
    <row r="26" spans="1:4" ht="12.75">
      <c r="A26" s="63" t="s">
        <v>101</v>
      </c>
      <c r="B26" s="82"/>
      <c r="C26" s="342" t="s">
        <v>218</v>
      </c>
      <c r="D26" s="342"/>
    </row>
    <row r="27" spans="1:4" ht="12.75">
      <c r="A27" s="62" t="s">
        <v>102</v>
      </c>
      <c r="B27" s="83"/>
      <c r="C27" s="342" t="s">
        <v>219</v>
      </c>
      <c r="D27" s="342"/>
    </row>
    <row r="28" ht="15.75" customHeight="1"/>
    <row r="29" spans="3:4" ht="12.75" customHeight="1">
      <c r="C29" s="334" t="s">
        <v>220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&amp;LDEB0D289&amp;C&amp;R5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2020-09-01T06:23:08Z</cp:lastPrinted>
  <dcterms:created xsi:type="dcterms:W3CDTF">2004-04-20T14:33:35Z</dcterms:created>
  <dcterms:modified xsi:type="dcterms:W3CDTF">2021-07-08T12:23:54Z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1-мзс_00148_2.2021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DEB0D289</vt:lpwstr>
  </property>
  <property fmtid="{D5CDD505-2E9C-101B-9397-08002B2CF9AE}" pid="9" name="Підрозділ">
    <vt:lpwstr>Тульчинський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